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-105" yWindow="-105" windowWidth="23250" windowHeight="13890"/>
  </bookViews>
  <sheets>
    <sheet name="KP" sheetId="1" r:id="rId1"/>
  </sheets>
  <definedNames>
    <definedName name="_xlnm._FilterDatabase" localSheetId="0" hidden="1">KP!$A$6:$U$55</definedName>
    <definedName name="_xlnm.Print_Area" localSheetId="0">KP!$B$2:$T$58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H22"/>
  <c r="H23"/>
  <c r="H24"/>
  <c r="H25"/>
  <c r="H26"/>
  <c r="K22"/>
  <c r="L22"/>
  <c r="K23"/>
  <c r="L23"/>
  <c r="K24"/>
  <c r="L24"/>
  <c r="K25"/>
  <c r="L25"/>
  <c r="K26"/>
  <c r="L26"/>
  <c r="K7"/>
  <c r="H12"/>
  <c r="H13"/>
  <c r="H14"/>
  <c r="H15"/>
  <c r="H16"/>
  <c r="H17"/>
  <c r="H18"/>
  <c r="H19"/>
  <c r="H20"/>
  <c r="H21"/>
  <c r="H11" l="1"/>
  <c r="H10"/>
  <c r="H9"/>
  <c r="H8"/>
  <c r="H7"/>
  <c r="L21" l="1"/>
  <c r="K21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9"/>
  <c r="K9"/>
  <c r="L8"/>
  <c r="K8"/>
  <c r="L7"/>
  <c r="J58" l="1"/>
  <c r="I58"/>
</calcChain>
</file>

<file path=xl/sharedStrings.xml><?xml version="1.0" encoding="utf-8"?>
<sst xmlns="http://schemas.openxmlformats.org/spreadsheetml/2006/main" count="200" uniqueCount="132">
  <si>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</si>
  <si>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</si>
  <si>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</si>
  <si>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</si>
  <si>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</si>
  <si>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</si>
  <si>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</si>
  <si>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</si>
  <si>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</si>
  <si>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</si>
  <si>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</si>
  <si>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</si>
  <si>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</si>
  <si>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</si>
  <si>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</si>
  <si>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</si>
  <si>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</si>
  <si>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</si>
  <si>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</si>
  <si>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</si>
  <si>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</si>
  <si>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</si>
  <si>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</si>
  <si>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</si>
  <si>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</si>
  <si>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</si>
  <si>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</si>
  <si>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</si>
  <si>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018 - 2023</t>
  </si>
  <si>
    <t>bal</t>
  </si>
  <si>
    <t>Oddělování stránek v pořadačích všech typů, rozměr 10,5 x 24 cm, 100 ks /balení.</t>
  </si>
  <si>
    <t>Blok nelepený bílý - špalík 8-9 x 8-9 cm</t>
  </si>
  <si>
    <t>ks</t>
  </si>
  <si>
    <t>Nelepený bílý, volné listy.</t>
  </si>
  <si>
    <t xml:space="preserve">Papír kancelářský A4 kvalita"B"  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</si>
  <si>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</si>
  <si>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</si>
  <si>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</si>
  <si>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</si>
  <si>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>Stiskací mechanismus, vyměnitelná gelová náplň, plastové tělo, jehlový hrot 0,5 mm pro tenké psaní.</t>
  </si>
  <si>
    <t>Archivační krabice na dokumenty A4 
(š 9-11,5 cm)</t>
  </si>
  <si>
    <t>Kartonová krabice pro dlouhodobé skladování dokumentů  formátu A4, šíře hřbetu 9 -11,5 cm, možnost uložení ve skupinovém boxu, cca 330 x 260 x 110 mm. Vyrobeny z hladké ruční lepenky 1000 g.</t>
  </si>
  <si>
    <t>Pro formát A4, karton min. 250 g.</t>
  </si>
  <si>
    <t>Pro vkládání dokumentů do velikosti A4, ekokarton min. 250 g.</t>
  </si>
  <si>
    <t xml:space="preserve">Euroobal A4 - klopa </t>
  </si>
  <si>
    <t>Čiré, obal otevřený z boční strany s klopou, polypropylen, euroděrování, min. 100 mic., balení min. 10 ks.</t>
  </si>
  <si>
    <t>Nezávěsné hladké PVC obaly, vkládání na šířku i na výšku, min. 150 mic, min. 10 ks v balení.</t>
  </si>
  <si>
    <t>Slepený špalíček bílých papírů.</t>
  </si>
  <si>
    <t>Blok lepený barevný - špalík 8-9 x 8-9 cm</t>
  </si>
  <si>
    <t>Slepený špalíček barevných papírů.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</si>
  <si>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</si>
  <si>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</si>
  <si>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Nezanechává stopy lepidla, min. 100 listů v bločku.</t>
  </si>
  <si>
    <t xml:space="preserve">Papír kancelářský A3 kvalita"B"  </t>
  </si>
  <si>
    <t xml:space="preserve">Papír kancelářský A4 kvalita "A" 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</si>
  <si>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</si>
  <si>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</si>
  <si>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</si>
  <si>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C5 162 x 229 mm</t>
  </si>
  <si>
    <t>Samolepící, 1 bal/50ks</t>
  </si>
  <si>
    <t>Obálky B4 , 250 x 353 mm</t>
  </si>
  <si>
    <t>Samolepící bílé.</t>
  </si>
  <si>
    <t>Obálky C5 zelený pruh, 162 x 229 mm</t>
  </si>
  <si>
    <t>Taška obchodní textil - obálka A5/dno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</si>
  <si>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</si>
  <si>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</si>
  <si>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</si>
  <si>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</si>
  <si>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</si>
  <si>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</si>
  <si>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- 0,3 mm - sada 4ks</t>
  </si>
  <si>
    <t>sada</t>
  </si>
  <si>
    <t>Velmi jemný plastický hrot, šíře stopy 0,3 mm.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</si>
  <si>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</si>
  <si>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</si>
  <si>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na flipchart 2,5 mm - sada 4ks</t>
  </si>
  <si>
    <t>Zvýrazňovač 1-4 mm, sada 4ks</t>
  </si>
  <si>
    <t>Klínový hrot, šíře stopy 1-4 mm, ventilační uzávěr, vhodný i na faxový papír. 4 ks v balení.</t>
  </si>
  <si>
    <t xml:space="preserve">Samolepící etikety laser 105x41 </t>
  </si>
  <si>
    <t>Archy formátu A4, pro tisk v kopírkách, laserových a inkoustových tiskárnách. Min. 100 listů/ balení.</t>
  </si>
  <si>
    <t>Magnety 24 mm - mix barev</t>
  </si>
  <si>
    <t>Doplněk ke všem magnetickým tabulím, barevný mix, průměr 24 mm, min. 10 ks v balení.</t>
  </si>
  <si>
    <t xml:space="preserve">Rozešívačka </t>
  </si>
  <si>
    <t>Odstranění sešívacích drátků, kovové provedení + plast.</t>
  </si>
  <si>
    <t xml:space="preserve">Spojovače 24/6  </t>
  </si>
  <si>
    <t>Vysoce kvalitní pozinkované spojovače, min. 1000 ks v balení.</t>
  </si>
  <si>
    <t>Spony dopisní barevné 32</t>
  </si>
  <si>
    <t>Rozměr 32 mm, barevný drát, min. 75ks v balení.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</si>
  <si>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</si>
  <si>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</si>
  <si>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</si>
  <si>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</si>
  <si>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Euroobal A4 - hladký</t>
  </si>
  <si>
    <t>balení</t>
  </si>
  <si>
    <t>Čiré, min. 45 mic., balení 100 ks.</t>
  </si>
  <si>
    <t>Skartovačka papíru, CD a kreditních karet</t>
  </si>
  <si>
    <t>NE</t>
  </si>
  <si>
    <t>EO - Václava Vlková, 
Tel.: 37763 1146</t>
  </si>
  <si>
    <t>Univerzitní 8,
301 00 Plzeň,
Rektorát - Ekonomický odbor,
místnost UR 221</t>
  </si>
  <si>
    <t>DFEL - Bc. Martina Nováková,
Tel.: 37763 4011</t>
  </si>
  <si>
    <t xml:space="preserve"> Univerzitní 26, 
301 00 Plzeň,
Fakulta elektrotechnická - Děkanát,
2NP - místnost EU 211</t>
  </si>
  <si>
    <t>CBG - RNDr. Iva Traxmandlová, Ph.D.,
Tel.: 37763 6254,
E-mail: traxmani@cbg.zcu.cz</t>
  </si>
  <si>
    <t>Chodské náměstí 1, 
301 00 Plzeň, 
Fakulta pedagogická - Centrum biologie, geověd a envigogiky,
místnost CH 318</t>
  </si>
  <si>
    <t>UK - Lenka Fajmanová,
Tel.: 37763 7746</t>
  </si>
  <si>
    <t>sady Pětatřicátníků 16, 
301 00 Plzeň,
Filozofická a právnická knihovna,
místnost PS 312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</si>
  <si>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</si>
  <si>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Taška obchodní textil - obálka A4/dno</t>
  </si>
  <si>
    <r>
      <t>Gelové pero 0,5 mm -</t>
    </r>
    <r>
      <rPr>
        <b/>
        <sz val="11"/>
        <rFont val="Calibri"/>
        <family val="2"/>
        <charset val="238"/>
      </rPr>
      <t xml:space="preserve"> zelená náplň</t>
    </r>
  </si>
  <si>
    <r>
      <t xml:space="preserve">Rozlišovač papírový ("jazyk") - </t>
    </r>
    <r>
      <rPr>
        <b/>
        <sz val="11"/>
        <rFont val="Calibri"/>
        <family val="2"/>
        <charset val="238"/>
      </rPr>
      <t>mix 5 barev</t>
    </r>
  </si>
  <si>
    <t>Děrovačka velká, proděruje až 40 listů</t>
  </si>
  <si>
    <t>Korekční strojek 4,2 mm</t>
  </si>
  <si>
    <t>Korekční roller s vyměnitelnou náplní vyrobený z recyklovaných plastů.
Pro suché korekce, na opravené místo lze okamžitě psát. PUSH&amp;PULL pro dva způsoby korekce, systém vhodný i pro leváky.
Hladká a čistá aplikace díky novému flexibilnímu hrotu.
Vhodný na všechny druhy papíru. 
Nezanechává stopy ani stíny na fotokopiích. 
Korekční páska perfektně kryje, netrhá se a nešpiní. Neobsahuje rozpouštědla. 
Délka korekční pásky cca: 12 m, šířka korekční pásky cca: 4,2.
Kompatibilní s náhradními náplněmi Pritt.</t>
  </si>
  <si>
    <r>
      <t xml:space="preserve">Rychlovazač karton, závěsný A4  - </t>
    </r>
    <r>
      <rPr>
        <b/>
        <sz val="11"/>
        <rFont val="Calibri"/>
        <family val="2"/>
        <charset val="238"/>
      </rPr>
      <t>žlutý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</si>
  <si>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žluté</t>
    </r>
  </si>
  <si>
    <t>Obaly "L" A4 - čiré</t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</si>
  <si>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</si>
  <si>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</si>
  <si>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</si>
  <si>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Odolný proti vyschnutí, kulatý hrot, šíře stopy 2,5 mm, na flipchartové tabule, nepropíjí se papírem, ventilační uzávěr. 
Sada 4 ks: barva modrá, zelená, červená, černá.</t>
  </si>
  <si>
    <r>
      <t>Blok lepený</t>
    </r>
    <r>
      <rPr>
        <b/>
        <sz val="11"/>
        <rFont val="Calibri"/>
        <family val="2"/>
        <charset val="238"/>
      </rPr>
      <t xml:space="preserve"> bílý </t>
    </r>
    <r>
      <rPr>
        <sz val="11"/>
        <rFont val="Calibri"/>
        <family val="2"/>
        <charset val="238"/>
      </rPr>
      <t>-  špalík 8-9 x 8-9 cm</t>
    </r>
  </si>
  <si>
    <r>
      <t>Blok nelepený</t>
    </r>
    <r>
      <rPr>
        <b/>
        <sz val="11"/>
        <rFont val="Calibri"/>
        <family val="2"/>
        <charset val="238"/>
      </rPr>
      <t xml:space="preserve"> bílý</t>
    </r>
    <r>
      <rPr>
        <sz val="11"/>
        <rFont val="Calibri"/>
        <family val="2"/>
        <charset val="238"/>
      </rPr>
      <t xml:space="preserve"> - špalík 8-9 x 8-9 cm</t>
    </r>
  </si>
  <si>
    <r>
      <t xml:space="preserve">Samolepící bločky 38 x 51 mm, </t>
    </r>
    <r>
      <rPr>
        <b/>
        <sz val="11"/>
        <rFont val="Calibri"/>
        <family val="2"/>
        <charset val="238"/>
      </rPr>
      <t xml:space="preserve"> 4 x neon  </t>
    </r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</si>
  <si>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</si>
  <si>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>Samolepicí blok  76 x 76 mm -</t>
    </r>
    <r>
      <rPr>
        <b/>
        <sz val="11"/>
        <rFont val="Calibri"/>
        <family val="2"/>
        <charset val="238"/>
      </rPr>
      <t xml:space="preserve"> žlutý </t>
    </r>
    <r>
      <rPr>
        <sz val="11"/>
        <rFont val="Calibri"/>
        <family val="2"/>
        <charset val="238"/>
      </rPr>
      <t>- 100 listů</t>
    </r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</si>
  <si>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</si>
  <si>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r>
      <t>Stíratelná tabulka rozměr A3 -</t>
    </r>
    <r>
      <rPr>
        <b/>
        <sz val="11"/>
        <rFont val="Calibri"/>
        <family val="2"/>
        <charset val="238"/>
      </rPr>
      <t xml:space="preserve"> sada</t>
    </r>
  </si>
  <si>
    <r>
      <t>Stíratelná tabulka rozměr A3</t>
    </r>
    <r>
      <rPr>
        <b/>
        <sz val="11"/>
        <color rgb="FF000000"/>
        <rFont val="Calibri"/>
        <family val="2"/>
        <charset val="238"/>
      </rPr>
      <t xml:space="preserve">. Sada musí obsahovat: </t>
    </r>
    <r>
      <rPr>
        <sz val="11"/>
        <color indexed="8"/>
        <rFont val="Calibri"/>
        <family val="2"/>
        <charset val="238"/>
      </rPr>
      <t>oboustranně stíratelnou tabulku formátu 48 x 34 cm s potiskem pomocného rastru, stírací textilii a značkovač.</t>
    </r>
  </si>
  <si>
    <t>Obchodní název + typ</t>
  </si>
  <si>
    <r>
      <t>Kapacita až 40 listů papíru (80 g/m2).
Úchyt a ostřejší děrovací segmenty pro menší sílu při děrování.
Příložník s kontrastním potiskem jednotlivých formátů, rámeček pro jasné určení formátu, fixní pevné děrovací nože, pohodlné vyprazdňování odřezků - dno se pouze částečně odklopí, zámek děrovacího ramene pro úsporu místa při uložení.
Záruka min. 10 let.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color indexed="8"/>
        <rFont val="Calibri"/>
        <family val="2"/>
        <charset val="238"/>
      </rPr>
      <t>Materiál: kov s plastovým dnem na odřezky.
Rozměry cca: 137 x 135 x 156 mm.
Pro formát: A4, A5, A6.
Průměr otvorů: cca 5,5 mm.</t>
    </r>
  </si>
  <si>
    <t>Kapacita cca 10 listů papíru A4 (80g/m2).
Skartovaný materiál: papír, CD, plastové karty.
Zpětný chod.
Řez na kostičky nebo křížový, stupeň zabezpečení 3.</t>
  </si>
  <si>
    <r>
      <t>S doručenkou do vlastních rukou, samopropisovací</t>
    </r>
    <r>
      <rPr>
        <sz val="11"/>
        <rFont val="Calibri"/>
        <family val="2"/>
        <charset val="238"/>
      </rPr>
      <t>. Viz</t>
    </r>
    <r>
      <rPr>
        <sz val="11"/>
        <color rgb="FFFF0000"/>
        <rFont val="Calibri"/>
        <family val="2"/>
        <charset val="238"/>
      </rPr>
      <t xml:space="preserve">
Příloha č. 3 Kupní smlouvy - obálky C5 zelený pruh_KP (II.)-018-2023.pdf</t>
    </r>
  </si>
  <si>
    <t>Wallner XD 1012 CD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</si>
</sst>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8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52">
    <xf numFmtId="0" fontId="0" fillId="0" borderId="0" xfId="0"/>
    <xf numFmtId="0" fontId="16" fillId="4" borderId="25" xfId="0" applyFont="1" applyFill="1" applyBorder="1" applyAlignment="1" applyProtection="1">
      <alignment horizontal="left" vertical="center" wrapText="1" indent="1"/>
      <protection locked="0"/>
    </xf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24" fillId="0" borderId="0" xfId="0" applyFont="1"/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6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/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vertical="center"/>
    </xf>
    <xf numFmtId="3" fontId="0" fillId="2" borderId="6" xfId="0" applyNumberFormat="1" applyFill="1" applyBorder="1" applyAlignment="1">
      <alignment horizontal="center" vertical="center" wrapText="1"/>
    </xf>
    <xf numFmtId="0" fontId="22" fillId="3" borderId="7" xfId="1" applyFont="1" applyFill="1" applyBorder="1" applyAlignment="1">
      <alignment horizontal="left" vertical="center" wrapText="1" indent="1"/>
    </xf>
    <xf numFmtId="3" fontId="0" fillId="3" borderId="7" xfId="0" applyNumberFormat="1" applyFill="1" applyBorder="1" applyAlignment="1">
      <alignment horizontal="center" vertical="center" wrapText="1"/>
    </xf>
    <xf numFmtId="0" fontId="20" fillId="3" borderId="7" xfId="1" applyFont="1" applyFill="1" applyBorder="1" applyAlignment="1">
      <alignment horizontal="center" vertical="center" wrapText="1"/>
    </xf>
    <xf numFmtId="0" fontId="20" fillId="3" borderId="7" xfId="5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16" fillId="3" borderId="7" xfId="0" applyNumberFormat="1" applyFont="1" applyFill="1" applyBorder="1" applyAlignment="1">
      <alignment horizontal="right" vertical="center" wrapText="1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 wrapText="1"/>
    </xf>
    <xf numFmtId="0" fontId="22" fillId="3" borderId="9" xfId="1" applyFont="1" applyFill="1" applyBorder="1" applyAlignment="1">
      <alignment horizontal="left" vertical="center" wrapText="1" indent="1"/>
    </xf>
    <xf numFmtId="3" fontId="0" fillId="3" borderId="9" xfId="0" applyNumberFormat="1" applyFill="1" applyBorder="1" applyAlignment="1">
      <alignment horizontal="center" vertical="center" wrapText="1"/>
    </xf>
    <xf numFmtId="0" fontId="20" fillId="3" borderId="9" xfId="1" applyFont="1" applyFill="1" applyBorder="1" applyAlignment="1">
      <alignment horizontal="center" vertical="center" wrapText="1"/>
    </xf>
    <xf numFmtId="0" fontId="20" fillId="3" borderId="9" xfId="5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16" fillId="3" borderId="9" xfId="0" applyNumberFormat="1" applyFont="1" applyFill="1" applyBorder="1" applyAlignment="1">
      <alignment horizontal="right" vertical="center" wrapText="1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22" fillId="3" borderId="9" xfId="1" applyFont="1" applyFill="1" applyBorder="1" applyAlignment="1">
      <alignment horizontal="center" vertical="center" wrapText="1"/>
    </xf>
    <xf numFmtId="0" fontId="22" fillId="3" borderId="9" xfId="5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22" fillId="3" borderId="15" xfId="1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20" fillId="3" borderId="15" xfId="1" applyFont="1" applyFill="1" applyBorder="1" applyAlignment="1">
      <alignment horizontal="center" vertical="center" wrapText="1"/>
    </xf>
    <xf numFmtId="0" fontId="20" fillId="3" borderId="15" xfId="5" applyFont="1" applyFill="1" applyBorder="1" applyAlignment="1">
      <alignment horizontal="left" vertical="center" wrapText="1" indent="1"/>
    </xf>
    <xf numFmtId="164" fontId="0" fillId="0" borderId="15" xfId="0" applyNumberFormat="1" applyBorder="1" applyAlignment="1">
      <alignment horizontal="right" vertical="center" indent="1"/>
    </xf>
    <xf numFmtId="164" fontId="16" fillId="3" borderId="15" xfId="0" applyNumberFormat="1" applyFont="1" applyFill="1" applyBorder="1" applyAlignment="1">
      <alignment horizontal="right" vertical="center" wrapText="1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22" fillId="3" borderId="24" xfId="1" applyFont="1" applyFill="1" applyBorder="1" applyAlignment="1">
      <alignment horizontal="left" vertical="center" wrapText="1" indent="1"/>
    </xf>
    <xf numFmtId="3" fontId="0" fillId="3" borderId="24" xfId="0" applyNumberFormat="1" applyFill="1" applyBorder="1" applyAlignment="1">
      <alignment horizontal="center" vertical="center" wrapText="1"/>
    </xf>
    <xf numFmtId="0" fontId="20" fillId="3" borderId="24" xfId="1" applyFont="1" applyFill="1" applyBorder="1" applyAlignment="1">
      <alignment horizontal="center" vertical="center" wrapText="1"/>
    </xf>
    <xf numFmtId="0" fontId="20" fillId="3" borderId="24" xfId="5" applyFont="1" applyFill="1" applyBorder="1" applyAlignment="1">
      <alignment horizontal="left" vertical="center" wrapText="1" indent="1"/>
    </xf>
    <xf numFmtId="164" fontId="0" fillId="0" borderId="24" xfId="0" applyNumberFormat="1" applyBorder="1" applyAlignment="1">
      <alignment horizontal="right" vertical="center" indent="1"/>
    </xf>
    <xf numFmtId="164" fontId="16" fillId="3" borderId="24" xfId="0" applyNumberFormat="1" applyFont="1" applyFill="1" applyBorder="1" applyAlignment="1">
      <alignment horizontal="right" vertical="center" wrapText="1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22" fillId="3" borderId="19" xfId="1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20" fillId="3" borderId="19" xfId="1" applyFont="1" applyFill="1" applyBorder="1" applyAlignment="1">
      <alignment horizontal="center" vertical="center" wrapText="1"/>
    </xf>
    <xf numFmtId="0" fontId="20" fillId="3" borderId="19" xfId="5" applyFont="1" applyFill="1" applyBorder="1" applyAlignment="1">
      <alignment horizontal="left" vertical="center" wrapText="1" indent="1"/>
    </xf>
    <xf numFmtId="164" fontId="0" fillId="0" borderId="19" xfId="0" applyNumberFormat="1" applyBorder="1" applyAlignment="1">
      <alignment horizontal="right" vertical="center" indent="1"/>
    </xf>
    <xf numFmtId="164" fontId="16" fillId="3" borderId="19" xfId="0" applyNumberFormat="1" applyFont="1" applyFill="1" applyBorder="1" applyAlignment="1">
      <alignment horizontal="right" vertical="center" wrapText="1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22" fillId="3" borderId="14" xfId="1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20" fillId="3" borderId="14" xfId="1" applyFont="1" applyFill="1" applyBorder="1" applyAlignment="1">
      <alignment horizontal="center" vertical="center" wrapText="1"/>
    </xf>
    <xf numFmtId="0" fontId="20" fillId="3" borderId="14" xfId="5" applyFont="1" applyFill="1" applyBorder="1" applyAlignment="1">
      <alignment horizontal="left" vertical="center" wrapText="1" indent="1"/>
    </xf>
    <xf numFmtId="164" fontId="0" fillId="0" borderId="14" xfId="0" applyNumberFormat="1" applyBorder="1" applyAlignment="1">
      <alignment horizontal="right" vertical="center" indent="1"/>
    </xf>
    <xf numFmtId="164" fontId="16" fillId="3" borderId="14" xfId="0" applyNumberFormat="1" applyFont="1" applyFill="1" applyBorder="1" applyAlignment="1">
      <alignment horizontal="right" vertical="center" wrapText="1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22" fillId="3" borderId="16" xfId="1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20" fillId="3" borderId="16" xfId="1" applyFont="1" applyFill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left" vertical="center" wrapText="1" indent="1"/>
    </xf>
    <xf numFmtId="164" fontId="0" fillId="0" borderId="16" xfId="0" applyNumberFormat="1" applyBorder="1" applyAlignment="1">
      <alignment horizontal="right" vertical="center" indent="1"/>
    </xf>
    <xf numFmtId="164" fontId="16" fillId="3" borderId="16" xfId="0" applyNumberFormat="1" applyFont="1" applyFill="1" applyBorder="1" applyAlignment="1">
      <alignment horizontal="right" vertical="center" wrapText="1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0" borderId="10" xfId="0" applyBorder="1"/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top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</cellXfs>
  <cellStyles count="8">
    <cellStyle name="normální" xfId="0" builtinId="0"/>
    <cellStyle name="normální 2" xfId="4"/>
    <cellStyle name="normální 3" xfId="1"/>
    <cellStyle name="normální 3 2" xfId="3"/>
    <cellStyle name="normální 3 2 2" xfId="5"/>
    <cellStyle name="normální 3 2 2 2" xfId="7"/>
    <cellStyle name="normální 3 4" xfId="6"/>
    <cellStyle name="Normální 4" xfId="2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U205"/>
  <sheetViews>
    <sheetView tabSelected="1" topLeftCell="A42" zoomScale="68" zoomScaleNormal="68" workbookViewId="0">
      <selection activeCell="J54" sqref="J54"/>
    </sheetView>
  </sheetViews>
  <sheetFormatPr defaultColWidth="9.140625" defaultRowHeight="15"/>
  <cols>
    <col min="1" max="1" width="2.7109375" bestFit="1" customWidth="1"/>
    <col min="2" max="2" width="5.5703125" bestFit="1" customWidth="1"/>
    <col min="3" max="3" width="63.5703125" style="3" customWidth="1"/>
    <col min="4" max="4" width="12.42578125" style="108" customWidth="1"/>
    <col min="5" max="5" width="11.140625" style="2" customWidth="1"/>
    <col min="6" max="6" width="118.85546875" style="3" customWidth="1"/>
    <col min="7" max="7" width="21.85546875" style="3" customWidth="1"/>
    <col min="8" max="8" width="18.140625" style="3" hidden="1" customWidth="1"/>
    <col min="9" max="9" width="21.42578125" customWidth="1"/>
    <col min="10" max="10" width="22.7109375" customWidth="1"/>
    <col min="11" max="11" width="20.5703125" bestFit="1" customWidth="1"/>
    <col min="12" max="12" width="19.5703125" bestFit="1" customWidth="1"/>
    <col min="13" max="13" width="23.5703125" bestFit="1" customWidth="1"/>
    <col min="14" max="14" width="19" bestFit="1" customWidth="1"/>
    <col min="15" max="15" width="28.28515625" hidden="1" customWidth="1"/>
    <col min="16" max="16" width="21" hidden="1" customWidth="1"/>
    <col min="17" max="17" width="38" customWidth="1"/>
    <col min="18" max="18" width="41" customWidth="1"/>
    <col min="19" max="19" width="28.28515625" customWidth="1"/>
    <col min="20" max="20" width="11.5703125" hidden="1" customWidth="1"/>
    <col min="21" max="21" width="40.140625" style="5" customWidth="1"/>
  </cols>
  <sheetData>
    <row r="1" spans="1:21" ht="38.25" customHeight="1">
      <c r="B1" s="141" t="s">
        <v>28</v>
      </c>
      <c r="C1" s="142"/>
      <c r="D1" s="142"/>
      <c r="J1" s="4"/>
    </row>
    <row r="2" spans="1:21" ht="18.75">
      <c r="C2"/>
      <c r="D2" s="6"/>
      <c r="E2" s="7"/>
      <c r="F2" s="8"/>
      <c r="G2" s="8"/>
      <c r="H2" s="8"/>
      <c r="I2" s="8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9"/>
      <c r="U2" s="10"/>
    </row>
    <row r="3" spans="1:21" ht="15.75">
      <c r="B3" s="11"/>
      <c r="C3" s="12" t="s">
        <v>0</v>
      </c>
      <c r="D3" s="13"/>
      <c r="E3" s="13"/>
      <c r="F3" s="13"/>
      <c r="G3" s="13"/>
      <c r="H3" s="14"/>
      <c r="I3" s="14"/>
      <c r="J3" s="146"/>
      <c r="K3" s="146"/>
      <c r="L3" s="146"/>
      <c r="M3" s="146"/>
      <c r="N3" s="146"/>
      <c r="O3" s="146"/>
      <c r="P3" s="146"/>
      <c r="Q3" s="146"/>
      <c r="R3" s="146"/>
      <c r="S3" s="146"/>
    </row>
    <row r="4" spans="1:21" ht="20.100000000000001" customHeight="1" thickBot="1">
      <c r="B4" s="15"/>
      <c r="C4" s="16" t="s">
        <v>1</v>
      </c>
      <c r="D4" s="13"/>
      <c r="E4" s="13"/>
      <c r="F4" s="13"/>
      <c r="G4" s="13"/>
      <c r="H4" s="8"/>
      <c r="I4" s="17"/>
      <c r="J4" s="17"/>
      <c r="L4" s="17"/>
      <c r="M4" s="17"/>
      <c r="N4" s="17"/>
      <c r="O4" s="17"/>
      <c r="P4" s="17"/>
      <c r="Q4" s="17"/>
      <c r="R4" s="17"/>
      <c r="S4" s="17"/>
    </row>
    <row r="5" spans="1:21" ht="34.5" customHeight="1" thickBot="1">
      <c r="B5" s="18"/>
      <c r="C5" s="19"/>
      <c r="D5" s="20"/>
      <c r="E5" s="20"/>
      <c r="F5" s="8"/>
      <c r="G5" s="21" t="s">
        <v>2</v>
      </c>
      <c r="H5" s="22"/>
      <c r="J5" s="23" t="s">
        <v>2</v>
      </c>
      <c r="U5" s="24"/>
    </row>
    <row r="6" spans="1:21" ht="69" customHeight="1" thickTop="1" thickBot="1">
      <c r="A6" s="25"/>
      <c r="B6" s="26" t="s">
        <v>3</v>
      </c>
      <c r="C6" s="27" t="s">
        <v>13</v>
      </c>
      <c r="D6" s="27" t="s">
        <v>4</v>
      </c>
      <c r="E6" s="27" t="s">
        <v>14</v>
      </c>
      <c r="F6" s="27" t="s">
        <v>15</v>
      </c>
      <c r="G6" s="28" t="s">
        <v>127</v>
      </c>
      <c r="H6" s="27" t="s">
        <v>16</v>
      </c>
      <c r="I6" s="27" t="s">
        <v>5</v>
      </c>
      <c r="J6" s="29" t="s">
        <v>6</v>
      </c>
      <c r="K6" s="30" t="s">
        <v>7</v>
      </c>
      <c r="L6" s="30" t="s">
        <v>8</v>
      </c>
      <c r="M6" s="27" t="s">
        <v>17</v>
      </c>
      <c r="N6" s="27" t="s">
        <v>18</v>
      </c>
      <c r="O6" s="27" t="s">
        <v>25</v>
      </c>
      <c r="P6" s="27" t="s">
        <v>19</v>
      </c>
      <c r="Q6" s="30" t="s">
        <v>20</v>
      </c>
      <c r="R6" s="27" t="s">
        <v>21</v>
      </c>
      <c r="S6" s="27" t="s">
        <v>22</v>
      </c>
      <c r="T6" s="27" t="s">
        <v>23</v>
      </c>
      <c r="U6" s="27" t="s">
        <v>24</v>
      </c>
    </row>
    <row r="7" spans="1:21" ht="22.5" customHeight="1" thickTop="1">
      <c r="A7" s="31"/>
      <c r="B7" s="32">
        <v>1</v>
      </c>
      <c r="C7" s="33" t="s">
        <v>108</v>
      </c>
      <c r="D7" s="34">
        <v>5</v>
      </c>
      <c r="E7" s="35" t="s">
        <v>29</v>
      </c>
      <c r="F7" s="36" t="s">
        <v>30</v>
      </c>
      <c r="G7" s="151" t="s">
        <v>96</v>
      </c>
      <c r="H7" s="37">
        <f t="shared" ref="H7:H21" si="0">D7*I7</f>
        <v>340</v>
      </c>
      <c r="I7" s="38">
        <v>68</v>
      </c>
      <c r="J7" s="109">
        <v>68</v>
      </c>
      <c r="K7" s="39">
        <f t="shared" ref="K7:K21" si="1">D7*J7</f>
        <v>340</v>
      </c>
      <c r="L7" s="40" t="str">
        <f t="shared" ref="L7:L21" si="2">IF(ISNUMBER(J7), IF(J7&gt;I7,"NEVYHOVUJE","VYHOVUJE")," ")</f>
        <v>VYHOVUJE</v>
      </c>
      <c r="M7" s="149" t="s">
        <v>27</v>
      </c>
      <c r="N7" s="124" t="s">
        <v>96</v>
      </c>
      <c r="O7" s="116"/>
      <c r="P7" s="116"/>
      <c r="Q7" s="147" t="s">
        <v>97</v>
      </c>
      <c r="R7" s="147" t="s">
        <v>98</v>
      </c>
      <c r="S7" s="125">
        <v>21</v>
      </c>
      <c r="T7" s="116"/>
      <c r="U7" s="124" t="s">
        <v>12</v>
      </c>
    </row>
    <row r="8" spans="1:21" ht="22.5" customHeight="1">
      <c r="A8" s="25"/>
      <c r="B8" s="41">
        <v>2</v>
      </c>
      <c r="C8" s="42" t="s">
        <v>31</v>
      </c>
      <c r="D8" s="43">
        <v>10</v>
      </c>
      <c r="E8" s="44" t="s">
        <v>32</v>
      </c>
      <c r="F8" s="45" t="s">
        <v>33</v>
      </c>
      <c r="G8" s="129"/>
      <c r="H8" s="46">
        <f t="shared" si="0"/>
        <v>210</v>
      </c>
      <c r="I8" s="47">
        <v>21</v>
      </c>
      <c r="J8" s="110">
        <v>21</v>
      </c>
      <c r="K8" s="48">
        <f t="shared" si="1"/>
        <v>210</v>
      </c>
      <c r="L8" s="49" t="str">
        <f t="shared" si="2"/>
        <v>VYHOVUJE</v>
      </c>
      <c r="M8" s="150"/>
      <c r="N8" s="120"/>
      <c r="O8" s="117"/>
      <c r="P8" s="117"/>
      <c r="Q8" s="148"/>
      <c r="R8" s="148"/>
      <c r="S8" s="122"/>
      <c r="T8" s="117"/>
      <c r="U8" s="120"/>
    </row>
    <row r="9" spans="1:21" ht="124.5" customHeight="1">
      <c r="A9" s="25"/>
      <c r="B9" s="41">
        <v>3</v>
      </c>
      <c r="C9" s="42" t="s">
        <v>34</v>
      </c>
      <c r="D9" s="43">
        <v>100</v>
      </c>
      <c r="E9" s="44" t="s">
        <v>29</v>
      </c>
      <c r="F9" s="45" t="s">
        <v>105</v>
      </c>
      <c r="G9" s="129"/>
      <c r="H9" s="46">
        <f t="shared" si="0"/>
        <v>15000</v>
      </c>
      <c r="I9" s="47">
        <v>150</v>
      </c>
      <c r="J9" s="110">
        <v>109</v>
      </c>
      <c r="K9" s="48">
        <f t="shared" si="1"/>
        <v>10900</v>
      </c>
      <c r="L9" s="49" t="str">
        <f t="shared" si="2"/>
        <v>VYHOVUJE</v>
      </c>
      <c r="M9" s="150"/>
      <c r="N9" s="120"/>
      <c r="O9" s="117"/>
      <c r="P9" s="117"/>
      <c r="Q9" s="148"/>
      <c r="R9" s="148"/>
      <c r="S9" s="122"/>
      <c r="T9" s="117"/>
      <c r="U9" s="120"/>
    </row>
    <row r="10" spans="1:21" ht="22.5" customHeight="1">
      <c r="A10" s="25"/>
      <c r="B10" s="41">
        <v>4</v>
      </c>
      <c r="C10" s="42" t="s">
        <v>35</v>
      </c>
      <c r="D10" s="43">
        <v>10</v>
      </c>
      <c r="E10" s="44" t="s">
        <v>32</v>
      </c>
      <c r="F10" s="45" t="s">
        <v>36</v>
      </c>
      <c r="G10" s="129"/>
      <c r="H10" s="46">
        <f t="shared" si="0"/>
        <v>80</v>
      </c>
      <c r="I10" s="47">
        <v>8</v>
      </c>
      <c r="J10" s="110">
        <v>8</v>
      </c>
      <c r="K10" s="48">
        <f t="shared" si="1"/>
        <v>80</v>
      </c>
      <c r="L10" s="49" t="str">
        <f t="shared" si="2"/>
        <v>VYHOVUJE</v>
      </c>
      <c r="M10" s="150"/>
      <c r="N10" s="120"/>
      <c r="O10" s="117"/>
      <c r="P10" s="117"/>
      <c r="Q10" s="148"/>
      <c r="R10" s="148"/>
      <c r="S10" s="122"/>
      <c r="T10" s="117"/>
      <c r="U10" s="120"/>
    </row>
    <row r="11" spans="1:21" ht="22.5" customHeight="1">
      <c r="A11" s="25"/>
      <c r="B11" s="41">
        <v>5</v>
      </c>
      <c r="C11" s="42" t="s">
        <v>106</v>
      </c>
      <c r="D11" s="43">
        <v>10</v>
      </c>
      <c r="E11" s="50" t="s">
        <v>32</v>
      </c>
      <c r="F11" s="51" t="s">
        <v>38</v>
      </c>
      <c r="G11" s="129"/>
      <c r="H11" s="46">
        <f t="shared" si="0"/>
        <v>150</v>
      </c>
      <c r="I11" s="47">
        <v>15</v>
      </c>
      <c r="J11" s="110">
        <v>15</v>
      </c>
      <c r="K11" s="48">
        <f t="shared" si="1"/>
        <v>150</v>
      </c>
      <c r="L11" s="49" t="str">
        <f t="shared" si="2"/>
        <v>VYHOVUJE</v>
      </c>
      <c r="M11" s="150"/>
      <c r="N11" s="120"/>
      <c r="O11" s="117"/>
      <c r="P11" s="117"/>
      <c r="Q11" s="148"/>
      <c r="R11" s="148"/>
      <c r="S11" s="122"/>
      <c r="T11" s="117"/>
      <c r="U11" s="120"/>
    </row>
    <row r="12" spans="1:21" ht="22.5" customHeight="1">
      <c r="A12" s="25"/>
      <c r="B12" s="41">
        <v>6</v>
      </c>
      <c r="C12" s="42" t="s">
        <v>107</v>
      </c>
      <c r="D12" s="43">
        <v>5</v>
      </c>
      <c r="E12" s="44" t="s">
        <v>32</v>
      </c>
      <c r="F12" s="45" t="s">
        <v>39</v>
      </c>
      <c r="G12" s="129"/>
      <c r="H12" s="46">
        <f t="shared" si="0"/>
        <v>75</v>
      </c>
      <c r="I12" s="47">
        <v>15</v>
      </c>
      <c r="J12" s="110">
        <v>15</v>
      </c>
      <c r="K12" s="48">
        <f t="shared" si="1"/>
        <v>75</v>
      </c>
      <c r="L12" s="49" t="str">
        <f t="shared" si="2"/>
        <v>VYHOVUJE</v>
      </c>
      <c r="M12" s="150"/>
      <c r="N12" s="120"/>
      <c r="O12" s="117"/>
      <c r="P12" s="117"/>
      <c r="Q12" s="148"/>
      <c r="R12" s="148"/>
      <c r="S12" s="122"/>
      <c r="T12" s="117"/>
      <c r="U12" s="120"/>
    </row>
    <row r="13" spans="1:21" ht="153.75" customHeight="1">
      <c r="A13" s="25"/>
      <c r="B13" s="41">
        <v>7</v>
      </c>
      <c r="C13" s="42" t="s">
        <v>109</v>
      </c>
      <c r="D13" s="43">
        <v>1</v>
      </c>
      <c r="E13" s="44" t="s">
        <v>32</v>
      </c>
      <c r="F13" s="45" t="s">
        <v>128</v>
      </c>
      <c r="G13" s="129"/>
      <c r="H13" s="46">
        <f t="shared" si="0"/>
        <v>800</v>
      </c>
      <c r="I13" s="47">
        <v>800</v>
      </c>
      <c r="J13" s="110">
        <v>800</v>
      </c>
      <c r="K13" s="48">
        <f t="shared" si="1"/>
        <v>800</v>
      </c>
      <c r="L13" s="49" t="str">
        <f t="shared" si="2"/>
        <v>VYHOVUJE</v>
      </c>
      <c r="M13" s="150"/>
      <c r="N13" s="120"/>
      <c r="O13" s="117"/>
      <c r="P13" s="117"/>
      <c r="Q13" s="148"/>
      <c r="R13" s="148"/>
      <c r="S13" s="122"/>
      <c r="T13" s="117"/>
      <c r="U13" s="120"/>
    </row>
    <row r="14" spans="1:21" ht="147.75" customHeight="1" thickBot="1">
      <c r="A14" s="25"/>
      <c r="B14" s="52">
        <v>8</v>
      </c>
      <c r="C14" s="53" t="s">
        <v>110</v>
      </c>
      <c r="D14" s="54">
        <v>5</v>
      </c>
      <c r="E14" s="55" t="s">
        <v>32</v>
      </c>
      <c r="F14" s="56" t="s">
        <v>111</v>
      </c>
      <c r="G14" s="130"/>
      <c r="H14" s="57">
        <f t="shared" si="0"/>
        <v>500</v>
      </c>
      <c r="I14" s="58">
        <v>100</v>
      </c>
      <c r="J14" s="111">
        <v>100</v>
      </c>
      <c r="K14" s="59">
        <f t="shared" si="1"/>
        <v>500</v>
      </c>
      <c r="L14" s="60" t="str">
        <f t="shared" si="2"/>
        <v>VYHOVUJE</v>
      </c>
      <c r="M14" s="150"/>
      <c r="N14" s="120"/>
      <c r="O14" s="117"/>
      <c r="P14" s="117"/>
      <c r="Q14" s="148"/>
      <c r="R14" s="148"/>
      <c r="S14" s="122"/>
      <c r="T14" s="117"/>
      <c r="U14" s="120"/>
    </row>
    <row r="15" spans="1:21" ht="45.75" customHeight="1">
      <c r="A15" s="25"/>
      <c r="B15" s="61">
        <v>9</v>
      </c>
      <c r="C15" s="62" t="s">
        <v>40</v>
      </c>
      <c r="D15" s="63">
        <v>50</v>
      </c>
      <c r="E15" s="64" t="s">
        <v>32</v>
      </c>
      <c r="F15" s="65" t="s">
        <v>41</v>
      </c>
      <c r="G15" s="128" t="s">
        <v>96</v>
      </c>
      <c r="H15" s="66">
        <f t="shared" si="0"/>
        <v>2350</v>
      </c>
      <c r="I15" s="67">
        <v>47</v>
      </c>
      <c r="J15" s="112">
        <v>47</v>
      </c>
      <c r="K15" s="68">
        <f t="shared" si="1"/>
        <v>2350</v>
      </c>
      <c r="L15" s="69" t="str">
        <f t="shared" si="2"/>
        <v>VYHOVUJE</v>
      </c>
      <c r="M15" s="134" t="s">
        <v>27</v>
      </c>
      <c r="N15" s="134" t="s">
        <v>96</v>
      </c>
      <c r="O15" s="118"/>
      <c r="P15" s="118"/>
      <c r="Q15" s="134" t="s">
        <v>99</v>
      </c>
      <c r="R15" s="134" t="s">
        <v>100</v>
      </c>
      <c r="S15" s="127">
        <v>21</v>
      </c>
      <c r="T15" s="118"/>
      <c r="U15" s="126" t="s">
        <v>12</v>
      </c>
    </row>
    <row r="16" spans="1:21" ht="22.5" customHeight="1">
      <c r="A16" s="25"/>
      <c r="B16" s="41">
        <v>10</v>
      </c>
      <c r="C16" s="42" t="s">
        <v>112</v>
      </c>
      <c r="D16" s="43">
        <v>40</v>
      </c>
      <c r="E16" s="44" t="s">
        <v>32</v>
      </c>
      <c r="F16" s="45" t="s">
        <v>42</v>
      </c>
      <c r="G16" s="129"/>
      <c r="H16" s="46">
        <f t="shared" si="0"/>
        <v>320</v>
      </c>
      <c r="I16" s="47">
        <v>8</v>
      </c>
      <c r="J16" s="110">
        <v>8</v>
      </c>
      <c r="K16" s="48">
        <f t="shared" si="1"/>
        <v>320</v>
      </c>
      <c r="L16" s="49" t="str">
        <f t="shared" si="2"/>
        <v>VYHOVUJE</v>
      </c>
      <c r="M16" s="131"/>
      <c r="N16" s="131"/>
      <c r="O16" s="117"/>
      <c r="P16" s="117"/>
      <c r="Q16" s="132"/>
      <c r="R16" s="132"/>
      <c r="S16" s="122"/>
      <c r="T16" s="117"/>
      <c r="U16" s="120"/>
    </row>
    <row r="17" spans="1:21" ht="22.5" customHeight="1">
      <c r="A17" s="25"/>
      <c r="B17" s="41">
        <v>11</v>
      </c>
      <c r="C17" s="42" t="s">
        <v>113</v>
      </c>
      <c r="D17" s="43">
        <v>400</v>
      </c>
      <c r="E17" s="44" t="s">
        <v>32</v>
      </c>
      <c r="F17" s="45" t="s">
        <v>43</v>
      </c>
      <c r="G17" s="129"/>
      <c r="H17" s="46">
        <f t="shared" si="0"/>
        <v>2600</v>
      </c>
      <c r="I17" s="47">
        <v>6.5</v>
      </c>
      <c r="J17" s="110">
        <v>6.5</v>
      </c>
      <c r="K17" s="48">
        <f t="shared" si="1"/>
        <v>2600</v>
      </c>
      <c r="L17" s="49" t="str">
        <f t="shared" si="2"/>
        <v>VYHOVUJE</v>
      </c>
      <c r="M17" s="131"/>
      <c r="N17" s="131"/>
      <c r="O17" s="117"/>
      <c r="P17" s="117"/>
      <c r="Q17" s="132"/>
      <c r="R17" s="132"/>
      <c r="S17" s="122"/>
      <c r="T17" s="117"/>
      <c r="U17" s="120"/>
    </row>
    <row r="18" spans="1:21" ht="22.5" customHeight="1">
      <c r="A18" s="25"/>
      <c r="B18" s="41">
        <v>12</v>
      </c>
      <c r="C18" s="42" t="s">
        <v>44</v>
      </c>
      <c r="D18" s="43">
        <v>2</v>
      </c>
      <c r="E18" s="44" t="s">
        <v>29</v>
      </c>
      <c r="F18" s="45" t="s">
        <v>45</v>
      </c>
      <c r="G18" s="129"/>
      <c r="H18" s="46">
        <f t="shared" si="0"/>
        <v>100</v>
      </c>
      <c r="I18" s="47">
        <v>50</v>
      </c>
      <c r="J18" s="110">
        <v>50</v>
      </c>
      <c r="K18" s="48">
        <f t="shared" si="1"/>
        <v>100</v>
      </c>
      <c r="L18" s="49" t="str">
        <f t="shared" si="2"/>
        <v>VYHOVUJE</v>
      </c>
      <c r="M18" s="131"/>
      <c r="N18" s="131"/>
      <c r="O18" s="117"/>
      <c r="P18" s="117"/>
      <c r="Q18" s="132"/>
      <c r="R18" s="132"/>
      <c r="S18" s="122"/>
      <c r="T18" s="117"/>
      <c r="U18" s="120"/>
    </row>
    <row r="19" spans="1:21" ht="22.5" customHeight="1">
      <c r="A19" s="25"/>
      <c r="B19" s="41">
        <v>13</v>
      </c>
      <c r="C19" s="42" t="s">
        <v>114</v>
      </c>
      <c r="D19" s="43">
        <v>50</v>
      </c>
      <c r="E19" s="44" t="s">
        <v>29</v>
      </c>
      <c r="F19" s="45" t="s">
        <v>46</v>
      </c>
      <c r="G19" s="129"/>
      <c r="H19" s="46">
        <f t="shared" si="0"/>
        <v>2000</v>
      </c>
      <c r="I19" s="47">
        <v>40</v>
      </c>
      <c r="J19" s="110">
        <v>40</v>
      </c>
      <c r="K19" s="48">
        <f t="shared" si="1"/>
        <v>2000</v>
      </c>
      <c r="L19" s="49" t="str">
        <f t="shared" si="2"/>
        <v>VYHOVUJE</v>
      </c>
      <c r="M19" s="131"/>
      <c r="N19" s="131"/>
      <c r="O19" s="117"/>
      <c r="P19" s="117"/>
      <c r="Q19" s="132"/>
      <c r="R19" s="132"/>
      <c r="S19" s="122"/>
      <c r="T19" s="117"/>
      <c r="U19" s="120"/>
    </row>
    <row r="20" spans="1:21" ht="22.5" customHeight="1">
      <c r="A20" s="25"/>
      <c r="B20" s="41">
        <v>14</v>
      </c>
      <c r="C20" s="42" t="s">
        <v>115</v>
      </c>
      <c r="D20" s="43">
        <v>2</v>
      </c>
      <c r="E20" s="44" t="s">
        <v>29</v>
      </c>
      <c r="F20" s="45" t="s">
        <v>46</v>
      </c>
      <c r="G20" s="129"/>
      <c r="H20" s="46">
        <f t="shared" si="0"/>
        <v>90</v>
      </c>
      <c r="I20" s="47">
        <v>45</v>
      </c>
      <c r="J20" s="110">
        <v>45</v>
      </c>
      <c r="K20" s="48">
        <f t="shared" si="1"/>
        <v>90</v>
      </c>
      <c r="L20" s="49" t="str">
        <f t="shared" si="2"/>
        <v>VYHOVUJE</v>
      </c>
      <c r="M20" s="131"/>
      <c r="N20" s="131"/>
      <c r="O20" s="117"/>
      <c r="P20" s="117"/>
      <c r="Q20" s="132"/>
      <c r="R20" s="132"/>
      <c r="S20" s="122"/>
      <c r="T20" s="117"/>
      <c r="U20" s="120"/>
    </row>
    <row r="21" spans="1:21" ht="22.5" customHeight="1">
      <c r="A21" s="25"/>
      <c r="B21" s="41">
        <v>15</v>
      </c>
      <c r="C21" s="42" t="s">
        <v>119</v>
      </c>
      <c r="D21" s="43">
        <v>5</v>
      </c>
      <c r="E21" s="44" t="s">
        <v>32</v>
      </c>
      <c r="F21" s="45" t="s">
        <v>47</v>
      </c>
      <c r="G21" s="129"/>
      <c r="H21" s="46">
        <f t="shared" si="0"/>
        <v>110</v>
      </c>
      <c r="I21" s="47">
        <v>22</v>
      </c>
      <c r="J21" s="110">
        <v>22</v>
      </c>
      <c r="K21" s="48">
        <f t="shared" si="1"/>
        <v>110</v>
      </c>
      <c r="L21" s="49" t="str">
        <f t="shared" si="2"/>
        <v>VYHOVUJE</v>
      </c>
      <c r="M21" s="131"/>
      <c r="N21" s="131"/>
      <c r="O21" s="117"/>
      <c r="P21" s="117"/>
      <c r="Q21" s="132"/>
      <c r="R21" s="132"/>
      <c r="S21" s="122"/>
      <c r="T21" s="117"/>
      <c r="U21" s="120"/>
    </row>
    <row r="22" spans="1:21" ht="22.5" customHeight="1">
      <c r="A22" s="25"/>
      <c r="B22" s="41">
        <v>16</v>
      </c>
      <c r="C22" s="42" t="s">
        <v>48</v>
      </c>
      <c r="D22" s="43">
        <v>2</v>
      </c>
      <c r="E22" s="44" t="s">
        <v>32</v>
      </c>
      <c r="F22" s="45" t="s">
        <v>49</v>
      </c>
      <c r="G22" s="129"/>
      <c r="H22" s="46">
        <f t="shared" ref="H22:H55" si="3">D22*I22</f>
        <v>48</v>
      </c>
      <c r="I22" s="47">
        <v>24</v>
      </c>
      <c r="J22" s="110">
        <v>24</v>
      </c>
      <c r="K22" s="48">
        <f t="shared" ref="K22:K26" si="4">D22*J22</f>
        <v>48</v>
      </c>
      <c r="L22" s="49" t="str">
        <f t="shared" ref="L22:L26" si="5">IF(ISNUMBER(J22), IF(J22&gt;I22,"NEVYHOVUJE","VYHOVUJE")," ")</f>
        <v>VYHOVUJE</v>
      </c>
      <c r="M22" s="131"/>
      <c r="N22" s="131"/>
      <c r="O22" s="117"/>
      <c r="P22" s="117"/>
      <c r="Q22" s="132"/>
      <c r="R22" s="132"/>
      <c r="S22" s="122"/>
      <c r="T22" s="117"/>
      <c r="U22" s="120"/>
    </row>
    <row r="23" spans="1:21" ht="22.5" customHeight="1">
      <c r="A23" s="25"/>
      <c r="B23" s="41">
        <v>17</v>
      </c>
      <c r="C23" s="42" t="s">
        <v>120</v>
      </c>
      <c r="D23" s="43">
        <v>2</v>
      </c>
      <c r="E23" s="44" t="s">
        <v>32</v>
      </c>
      <c r="F23" s="45" t="s">
        <v>33</v>
      </c>
      <c r="G23" s="129"/>
      <c r="H23" s="46">
        <f t="shared" si="3"/>
        <v>42</v>
      </c>
      <c r="I23" s="47">
        <v>21</v>
      </c>
      <c r="J23" s="110">
        <v>21</v>
      </c>
      <c r="K23" s="48">
        <f t="shared" si="4"/>
        <v>42</v>
      </c>
      <c r="L23" s="49" t="str">
        <f t="shared" si="5"/>
        <v>VYHOVUJE</v>
      </c>
      <c r="M23" s="131"/>
      <c r="N23" s="131"/>
      <c r="O23" s="117"/>
      <c r="P23" s="117"/>
      <c r="Q23" s="132"/>
      <c r="R23" s="132"/>
      <c r="S23" s="122"/>
      <c r="T23" s="117"/>
      <c r="U23" s="120"/>
    </row>
    <row r="24" spans="1:21" ht="22.5" customHeight="1">
      <c r="A24" s="25"/>
      <c r="B24" s="41">
        <v>18</v>
      </c>
      <c r="C24" s="42" t="s">
        <v>121</v>
      </c>
      <c r="D24" s="43">
        <v>10</v>
      </c>
      <c r="E24" s="44" t="s">
        <v>29</v>
      </c>
      <c r="F24" s="45" t="s">
        <v>50</v>
      </c>
      <c r="G24" s="129"/>
      <c r="H24" s="46">
        <f t="shared" si="3"/>
        <v>280</v>
      </c>
      <c r="I24" s="47">
        <v>28</v>
      </c>
      <c r="J24" s="110">
        <v>24</v>
      </c>
      <c r="K24" s="48">
        <f t="shared" si="4"/>
        <v>240</v>
      </c>
      <c r="L24" s="49" t="str">
        <f t="shared" si="5"/>
        <v>VYHOVUJE</v>
      </c>
      <c r="M24" s="131"/>
      <c r="N24" s="131"/>
      <c r="O24" s="117"/>
      <c r="P24" s="117"/>
      <c r="Q24" s="132"/>
      <c r="R24" s="132"/>
      <c r="S24" s="122"/>
      <c r="T24" s="117"/>
      <c r="U24" s="120"/>
    </row>
    <row r="25" spans="1:21" ht="22.5" customHeight="1">
      <c r="A25" s="25"/>
      <c r="B25" s="41">
        <v>19</v>
      </c>
      <c r="C25" s="42" t="s">
        <v>122</v>
      </c>
      <c r="D25" s="43">
        <v>10</v>
      </c>
      <c r="E25" s="44" t="s">
        <v>29</v>
      </c>
      <c r="F25" s="45" t="s">
        <v>51</v>
      </c>
      <c r="G25" s="129"/>
      <c r="H25" s="46">
        <f t="shared" si="3"/>
        <v>200</v>
      </c>
      <c r="I25" s="47">
        <v>20</v>
      </c>
      <c r="J25" s="110">
        <v>18</v>
      </c>
      <c r="K25" s="48">
        <f t="shared" si="4"/>
        <v>180</v>
      </c>
      <c r="L25" s="49" t="str">
        <f t="shared" si="5"/>
        <v>VYHOVUJE</v>
      </c>
      <c r="M25" s="131"/>
      <c r="N25" s="131"/>
      <c r="O25" s="117"/>
      <c r="P25" s="117"/>
      <c r="Q25" s="132"/>
      <c r="R25" s="132"/>
      <c r="S25" s="122"/>
      <c r="T25" s="117"/>
      <c r="U25" s="120"/>
    </row>
    <row r="26" spans="1:21" ht="22.5" customHeight="1">
      <c r="A26" s="25"/>
      <c r="B26" s="41">
        <v>20</v>
      </c>
      <c r="C26" s="42" t="s">
        <v>123</v>
      </c>
      <c r="D26" s="43">
        <v>10</v>
      </c>
      <c r="E26" s="44" t="s">
        <v>32</v>
      </c>
      <c r="F26" s="45" t="s">
        <v>52</v>
      </c>
      <c r="G26" s="129"/>
      <c r="H26" s="46">
        <f t="shared" si="3"/>
        <v>120</v>
      </c>
      <c r="I26" s="47">
        <v>12</v>
      </c>
      <c r="J26" s="110">
        <v>9</v>
      </c>
      <c r="K26" s="48">
        <f t="shared" si="4"/>
        <v>90</v>
      </c>
      <c r="L26" s="49" t="str">
        <f t="shared" si="5"/>
        <v>VYHOVUJE</v>
      </c>
      <c r="M26" s="131"/>
      <c r="N26" s="131"/>
      <c r="O26" s="117"/>
      <c r="P26" s="117"/>
      <c r="Q26" s="132"/>
      <c r="R26" s="132"/>
      <c r="S26" s="122"/>
      <c r="T26" s="117"/>
      <c r="U26" s="120"/>
    </row>
    <row r="27" spans="1:21" ht="114.75" customHeight="1">
      <c r="A27" s="25"/>
      <c r="B27" s="41">
        <v>21</v>
      </c>
      <c r="C27" s="42" t="s">
        <v>53</v>
      </c>
      <c r="D27" s="43">
        <v>20</v>
      </c>
      <c r="E27" s="44" t="s">
        <v>29</v>
      </c>
      <c r="F27" s="45" t="s">
        <v>116</v>
      </c>
      <c r="G27" s="129"/>
      <c r="H27" s="46">
        <f t="shared" si="3"/>
        <v>5400</v>
      </c>
      <c r="I27" s="47">
        <v>270</v>
      </c>
      <c r="J27" s="110">
        <v>250</v>
      </c>
      <c r="K27" s="48">
        <f t="shared" ref="K27:K55" si="6">D27*J27</f>
        <v>5000</v>
      </c>
      <c r="L27" s="49" t="str">
        <f t="shared" ref="L27:L55" si="7">IF(ISNUMBER(J27), IF(J27&gt;I27,"NEVYHOVUJE","VYHOVUJE")," ")</f>
        <v>VYHOVUJE</v>
      </c>
      <c r="M27" s="131"/>
      <c r="N27" s="131"/>
      <c r="O27" s="117"/>
      <c r="P27" s="117"/>
      <c r="Q27" s="132"/>
      <c r="R27" s="132"/>
      <c r="S27" s="122"/>
      <c r="T27" s="117"/>
      <c r="U27" s="120"/>
    </row>
    <row r="28" spans="1:21" ht="120.75" customHeight="1">
      <c r="A28" s="25"/>
      <c r="B28" s="41">
        <v>22</v>
      </c>
      <c r="C28" s="42" t="s">
        <v>54</v>
      </c>
      <c r="D28" s="43">
        <v>40</v>
      </c>
      <c r="E28" s="44" t="s">
        <v>29</v>
      </c>
      <c r="F28" s="45" t="s">
        <v>117</v>
      </c>
      <c r="G28" s="129"/>
      <c r="H28" s="46">
        <f t="shared" si="3"/>
        <v>6200</v>
      </c>
      <c r="I28" s="47">
        <v>155</v>
      </c>
      <c r="J28" s="110">
        <v>110</v>
      </c>
      <c r="K28" s="48">
        <f t="shared" si="6"/>
        <v>4400</v>
      </c>
      <c r="L28" s="49" t="str">
        <f t="shared" si="7"/>
        <v>VYHOVUJE</v>
      </c>
      <c r="M28" s="131"/>
      <c r="N28" s="131"/>
      <c r="O28" s="117"/>
      <c r="P28" s="117"/>
      <c r="Q28" s="132"/>
      <c r="R28" s="132"/>
      <c r="S28" s="122"/>
      <c r="T28" s="117"/>
      <c r="U28" s="120"/>
    </row>
    <row r="29" spans="1:21" ht="22.5" customHeight="1">
      <c r="A29" s="25"/>
      <c r="B29" s="41">
        <v>23</v>
      </c>
      <c r="C29" s="42" t="s">
        <v>55</v>
      </c>
      <c r="D29" s="43">
        <v>1</v>
      </c>
      <c r="E29" s="44" t="s">
        <v>29</v>
      </c>
      <c r="F29" s="45" t="s">
        <v>56</v>
      </c>
      <c r="G29" s="129"/>
      <c r="H29" s="46">
        <f t="shared" si="3"/>
        <v>46</v>
      </c>
      <c r="I29" s="47">
        <v>46</v>
      </c>
      <c r="J29" s="110">
        <v>46</v>
      </c>
      <c r="K29" s="48">
        <f t="shared" si="6"/>
        <v>46</v>
      </c>
      <c r="L29" s="49" t="str">
        <f t="shared" si="7"/>
        <v>VYHOVUJE</v>
      </c>
      <c r="M29" s="131"/>
      <c r="N29" s="131"/>
      <c r="O29" s="117"/>
      <c r="P29" s="117"/>
      <c r="Q29" s="132"/>
      <c r="R29" s="132"/>
      <c r="S29" s="122"/>
      <c r="T29" s="117"/>
      <c r="U29" s="120"/>
    </row>
    <row r="30" spans="1:21" ht="22.5" customHeight="1">
      <c r="A30" s="25"/>
      <c r="B30" s="41">
        <v>24</v>
      </c>
      <c r="C30" s="42" t="s">
        <v>57</v>
      </c>
      <c r="D30" s="43">
        <v>1</v>
      </c>
      <c r="E30" s="44" t="s">
        <v>29</v>
      </c>
      <c r="F30" s="45" t="s">
        <v>56</v>
      </c>
      <c r="G30" s="129"/>
      <c r="H30" s="46">
        <f t="shared" si="3"/>
        <v>80</v>
      </c>
      <c r="I30" s="47">
        <v>80</v>
      </c>
      <c r="J30" s="110">
        <v>80</v>
      </c>
      <c r="K30" s="48">
        <f t="shared" si="6"/>
        <v>80</v>
      </c>
      <c r="L30" s="49" t="str">
        <f t="shared" si="7"/>
        <v>VYHOVUJE</v>
      </c>
      <c r="M30" s="131"/>
      <c r="N30" s="131"/>
      <c r="O30" s="117"/>
      <c r="P30" s="117"/>
      <c r="Q30" s="132"/>
      <c r="R30" s="132"/>
      <c r="S30" s="122"/>
      <c r="T30" s="117"/>
      <c r="U30" s="120"/>
    </row>
    <row r="31" spans="1:21" ht="22.5" customHeight="1">
      <c r="A31" s="25"/>
      <c r="B31" s="41">
        <v>25</v>
      </c>
      <c r="C31" s="42" t="s">
        <v>58</v>
      </c>
      <c r="D31" s="43">
        <v>10</v>
      </c>
      <c r="E31" s="44" t="s">
        <v>29</v>
      </c>
      <c r="F31" s="45" t="s">
        <v>59</v>
      </c>
      <c r="G31" s="129"/>
      <c r="H31" s="46">
        <f t="shared" si="3"/>
        <v>530</v>
      </c>
      <c r="I31" s="47">
        <v>53</v>
      </c>
      <c r="J31" s="110">
        <v>53</v>
      </c>
      <c r="K31" s="48">
        <f t="shared" si="6"/>
        <v>530</v>
      </c>
      <c r="L31" s="49" t="str">
        <f t="shared" si="7"/>
        <v>VYHOVUJE</v>
      </c>
      <c r="M31" s="131"/>
      <c r="N31" s="131"/>
      <c r="O31" s="117"/>
      <c r="P31" s="117"/>
      <c r="Q31" s="132"/>
      <c r="R31" s="132"/>
      <c r="S31" s="122"/>
      <c r="T31" s="117"/>
      <c r="U31" s="120"/>
    </row>
    <row r="32" spans="1:21" ht="22.5" customHeight="1">
      <c r="A32" s="25"/>
      <c r="B32" s="41">
        <v>26</v>
      </c>
      <c r="C32" s="42" t="s">
        <v>60</v>
      </c>
      <c r="D32" s="43">
        <v>300</v>
      </c>
      <c r="E32" s="44" t="s">
        <v>32</v>
      </c>
      <c r="F32" s="45" t="s">
        <v>61</v>
      </c>
      <c r="G32" s="129"/>
      <c r="H32" s="46">
        <f t="shared" si="3"/>
        <v>690</v>
      </c>
      <c r="I32" s="47">
        <v>2.2999999999999998</v>
      </c>
      <c r="J32" s="110">
        <v>2.2999999999999998</v>
      </c>
      <c r="K32" s="48">
        <f t="shared" si="6"/>
        <v>690</v>
      </c>
      <c r="L32" s="49" t="str">
        <f t="shared" si="7"/>
        <v>VYHOVUJE</v>
      </c>
      <c r="M32" s="131"/>
      <c r="N32" s="131"/>
      <c r="O32" s="117"/>
      <c r="P32" s="117"/>
      <c r="Q32" s="132"/>
      <c r="R32" s="132"/>
      <c r="S32" s="122"/>
      <c r="T32" s="117"/>
      <c r="U32" s="120"/>
    </row>
    <row r="33" spans="1:21" ht="56.25" customHeight="1">
      <c r="A33" s="25"/>
      <c r="B33" s="41">
        <v>27</v>
      </c>
      <c r="C33" s="42" t="s">
        <v>62</v>
      </c>
      <c r="D33" s="43">
        <v>1000</v>
      </c>
      <c r="E33" s="44" t="s">
        <v>32</v>
      </c>
      <c r="F33" s="45" t="s">
        <v>130</v>
      </c>
      <c r="G33" s="129"/>
      <c r="H33" s="46">
        <f t="shared" si="3"/>
        <v>2500</v>
      </c>
      <c r="I33" s="47">
        <v>2.5</v>
      </c>
      <c r="J33" s="110">
        <v>2.5</v>
      </c>
      <c r="K33" s="48">
        <f t="shared" si="6"/>
        <v>2500</v>
      </c>
      <c r="L33" s="49" t="str">
        <f t="shared" si="7"/>
        <v>VYHOVUJE</v>
      </c>
      <c r="M33" s="131"/>
      <c r="N33" s="131"/>
      <c r="O33" s="117"/>
      <c r="P33" s="117"/>
      <c r="Q33" s="132"/>
      <c r="R33" s="132"/>
      <c r="S33" s="122"/>
      <c r="T33" s="117"/>
      <c r="U33" s="120"/>
    </row>
    <row r="34" spans="1:21" ht="22.5" customHeight="1">
      <c r="A34" s="25"/>
      <c r="B34" s="41">
        <v>28</v>
      </c>
      <c r="C34" s="42" t="s">
        <v>35</v>
      </c>
      <c r="D34" s="43">
        <v>5</v>
      </c>
      <c r="E34" s="44" t="s">
        <v>32</v>
      </c>
      <c r="F34" s="45" t="s">
        <v>36</v>
      </c>
      <c r="G34" s="129"/>
      <c r="H34" s="46">
        <f t="shared" si="3"/>
        <v>40</v>
      </c>
      <c r="I34" s="47">
        <v>8</v>
      </c>
      <c r="J34" s="110">
        <v>8</v>
      </c>
      <c r="K34" s="48">
        <f t="shared" si="6"/>
        <v>40</v>
      </c>
      <c r="L34" s="49" t="str">
        <f t="shared" si="7"/>
        <v>VYHOVUJE</v>
      </c>
      <c r="M34" s="131"/>
      <c r="N34" s="131"/>
      <c r="O34" s="117"/>
      <c r="P34" s="117"/>
      <c r="Q34" s="132"/>
      <c r="R34" s="132"/>
      <c r="S34" s="122"/>
      <c r="T34" s="117"/>
      <c r="U34" s="120"/>
    </row>
    <row r="35" spans="1:21" ht="22.5" customHeight="1">
      <c r="A35" s="25"/>
      <c r="B35" s="41">
        <v>29</v>
      </c>
      <c r="C35" s="42" t="s">
        <v>37</v>
      </c>
      <c r="D35" s="43">
        <v>50</v>
      </c>
      <c r="E35" s="44" t="s">
        <v>32</v>
      </c>
      <c r="F35" s="45" t="s">
        <v>38</v>
      </c>
      <c r="G35" s="129"/>
      <c r="H35" s="46">
        <f t="shared" si="3"/>
        <v>750</v>
      </c>
      <c r="I35" s="47">
        <v>15</v>
      </c>
      <c r="J35" s="110">
        <v>15</v>
      </c>
      <c r="K35" s="48">
        <f t="shared" si="6"/>
        <v>750</v>
      </c>
      <c r="L35" s="49" t="str">
        <f t="shared" si="7"/>
        <v>VYHOVUJE</v>
      </c>
      <c r="M35" s="131"/>
      <c r="N35" s="131"/>
      <c r="O35" s="117"/>
      <c r="P35" s="117"/>
      <c r="Q35" s="132"/>
      <c r="R35" s="132"/>
      <c r="S35" s="122"/>
      <c r="T35" s="117"/>
      <c r="U35" s="120"/>
    </row>
    <row r="36" spans="1:21" ht="22.5" customHeight="1">
      <c r="A36" s="25"/>
      <c r="B36" s="41">
        <v>30</v>
      </c>
      <c r="C36" s="42" t="s">
        <v>63</v>
      </c>
      <c r="D36" s="43">
        <v>5</v>
      </c>
      <c r="E36" s="44" t="s">
        <v>32</v>
      </c>
      <c r="F36" s="45" t="s">
        <v>38</v>
      </c>
      <c r="G36" s="129"/>
      <c r="H36" s="46">
        <f t="shared" si="3"/>
        <v>40</v>
      </c>
      <c r="I36" s="47">
        <v>8</v>
      </c>
      <c r="J36" s="110">
        <v>8</v>
      </c>
      <c r="K36" s="48">
        <f t="shared" si="6"/>
        <v>40</v>
      </c>
      <c r="L36" s="49" t="str">
        <f t="shared" si="7"/>
        <v>VYHOVUJE</v>
      </c>
      <c r="M36" s="131"/>
      <c r="N36" s="131"/>
      <c r="O36" s="117"/>
      <c r="P36" s="117"/>
      <c r="Q36" s="132"/>
      <c r="R36" s="132"/>
      <c r="S36" s="122"/>
      <c r="T36" s="117"/>
      <c r="U36" s="120"/>
    </row>
    <row r="37" spans="1:21" ht="36.75" customHeight="1">
      <c r="A37" s="25"/>
      <c r="B37" s="41">
        <v>31</v>
      </c>
      <c r="C37" s="42" t="s">
        <v>64</v>
      </c>
      <c r="D37" s="43">
        <v>1</v>
      </c>
      <c r="E37" s="44" t="s">
        <v>32</v>
      </c>
      <c r="F37" s="45" t="s">
        <v>65</v>
      </c>
      <c r="G37" s="129"/>
      <c r="H37" s="46">
        <f t="shared" si="3"/>
        <v>9</v>
      </c>
      <c r="I37" s="47">
        <v>9</v>
      </c>
      <c r="J37" s="110">
        <v>9</v>
      </c>
      <c r="K37" s="48">
        <f t="shared" si="6"/>
        <v>9</v>
      </c>
      <c r="L37" s="49" t="str">
        <f t="shared" si="7"/>
        <v>VYHOVUJE</v>
      </c>
      <c r="M37" s="131"/>
      <c r="N37" s="131"/>
      <c r="O37" s="117"/>
      <c r="P37" s="117"/>
      <c r="Q37" s="132"/>
      <c r="R37" s="132"/>
      <c r="S37" s="122"/>
      <c r="T37" s="117"/>
      <c r="U37" s="120"/>
    </row>
    <row r="38" spans="1:21" ht="22.5" customHeight="1">
      <c r="A38" s="25"/>
      <c r="B38" s="41">
        <v>32</v>
      </c>
      <c r="C38" s="42" t="s">
        <v>66</v>
      </c>
      <c r="D38" s="43">
        <v>50</v>
      </c>
      <c r="E38" s="44" t="s">
        <v>32</v>
      </c>
      <c r="F38" s="45" t="s">
        <v>67</v>
      </c>
      <c r="G38" s="129"/>
      <c r="H38" s="46">
        <f t="shared" si="3"/>
        <v>150</v>
      </c>
      <c r="I38" s="47">
        <v>3</v>
      </c>
      <c r="J38" s="110">
        <v>3</v>
      </c>
      <c r="K38" s="48">
        <f t="shared" si="6"/>
        <v>150</v>
      </c>
      <c r="L38" s="49" t="str">
        <f t="shared" si="7"/>
        <v>VYHOVUJE</v>
      </c>
      <c r="M38" s="131"/>
      <c r="N38" s="131"/>
      <c r="O38" s="117"/>
      <c r="P38" s="117"/>
      <c r="Q38" s="132"/>
      <c r="R38" s="132"/>
      <c r="S38" s="122"/>
      <c r="T38" s="117"/>
      <c r="U38" s="120"/>
    </row>
    <row r="39" spans="1:21" ht="36.75" customHeight="1">
      <c r="A39" s="25"/>
      <c r="B39" s="41">
        <v>33</v>
      </c>
      <c r="C39" s="42" t="s">
        <v>68</v>
      </c>
      <c r="D39" s="43">
        <v>100</v>
      </c>
      <c r="E39" s="44" t="s">
        <v>32</v>
      </c>
      <c r="F39" s="45" t="s">
        <v>69</v>
      </c>
      <c r="G39" s="129"/>
      <c r="H39" s="46">
        <f t="shared" si="3"/>
        <v>1100</v>
      </c>
      <c r="I39" s="47">
        <v>11</v>
      </c>
      <c r="J39" s="110">
        <v>7</v>
      </c>
      <c r="K39" s="48">
        <f t="shared" si="6"/>
        <v>700</v>
      </c>
      <c r="L39" s="49" t="str">
        <f t="shared" si="7"/>
        <v>VYHOVUJE</v>
      </c>
      <c r="M39" s="131"/>
      <c r="N39" s="131"/>
      <c r="O39" s="117"/>
      <c r="P39" s="117"/>
      <c r="Q39" s="132"/>
      <c r="R39" s="132"/>
      <c r="S39" s="122"/>
      <c r="T39" s="117"/>
      <c r="U39" s="120"/>
    </row>
    <row r="40" spans="1:21" ht="22.5" customHeight="1">
      <c r="A40" s="25"/>
      <c r="B40" s="41">
        <v>34</v>
      </c>
      <c r="C40" s="42" t="s">
        <v>70</v>
      </c>
      <c r="D40" s="43">
        <v>1</v>
      </c>
      <c r="E40" s="44" t="s">
        <v>71</v>
      </c>
      <c r="F40" s="45" t="s">
        <v>72</v>
      </c>
      <c r="G40" s="129"/>
      <c r="H40" s="46">
        <f t="shared" si="3"/>
        <v>45</v>
      </c>
      <c r="I40" s="47">
        <v>45</v>
      </c>
      <c r="J40" s="110">
        <v>45</v>
      </c>
      <c r="K40" s="48">
        <f t="shared" si="6"/>
        <v>45</v>
      </c>
      <c r="L40" s="49" t="str">
        <f t="shared" si="7"/>
        <v>VYHOVUJE</v>
      </c>
      <c r="M40" s="131"/>
      <c r="N40" s="131"/>
      <c r="O40" s="117"/>
      <c r="P40" s="117"/>
      <c r="Q40" s="132"/>
      <c r="R40" s="132"/>
      <c r="S40" s="122"/>
      <c r="T40" s="117"/>
      <c r="U40" s="120"/>
    </row>
    <row r="41" spans="1:21" ht="40.5" customHeight="1">
      <c r="A41" s="25"/>
      <c r="B41" s="41">
        <v>35</v>
      </c>
      <c r="C41" s="42" t="s">
        <v>73</v>
      </c>
      <c r="D41" s="43">
        <v>1</v>
      </c>
      <c r="E41" s="44" t="s">
        <v>71</v>
      </c>
      <c r="F41" s="45" t="s">
        <v>74</v>
      </c>
      <c r="G41" s="129"/>
      <c r="H41" s="46">
        <f t="shared" si="3"/>
        <v>55</v>
      </c>
      <c r="I41" s="47">
        <v>55</v>
      </c>
      <c r="J41" s="110">
        <v>55</v>
      </c>
      <c r="K41" s="48">
        <f t="shared" si="6"/>
        <v>55</v>
      </c>
      <c r="L41" s="49" t="str">
        <f t="shared" si="7"/>
        <v>VYHOVUJE</v>
      </c>
      <c r="M41" s="131"/>
      <c r="N41" s="131"/>
      <c r="O41" s="117"/>
      <c r="P41" s="117"/>
      <c r="Q41" s="132"/>
      <c r="R41" s="132"/>
      <c r="S41" s="122"/>
      <c r="T41" s="117"/>
      <c r="U41" s="120"/>
    </row>
    <row r="42" spans="1:21" ht="38.25" customHeight="1">
      <c r="A42" s="25"/>
      <c r="B42" s="41">
        <v>36</v>
      </c>
      <c r="C42" s="42" t="s">
        <v>75</v>
      </c>
      <c r="D42" s="43">
        <v>2</v>
      </c>
      <c r="E42" s="44" t="s">
        <v>71</v>
      </c>
      <c r="F42" s="45" t="s">
        <v>118</v>
      </c>
      <c r="G42" s="129"/>
      <c r="H42" s="46">
        <f t="shared" si="3"/>
        <v>120</v>
      </c>
      <c r="I42" s="47">
        <v>60</v>
      </c>
      <c r="J42" s="110">
        <v>60</v>
      </c>
      <c r="K42" s="48">
        <f t="shared" si="6"/>
        <v>120</v>
      </c>
      <c r="L42" s="49" t="str">
        <f t="shared" si="7"/>
        <v>VYHOVUJE</v>
      </c>
      <c r="M42" s="131"/>
      <c r="N42" s="131"/>
      <c r="O42" s="117"/>
      <c r="P42" s="117"/>
      <c r="Q42" s="132"/>
      <c r="R42" s="132"/>
      <c r="S42" s="122"/>
      <c r="T42" s="117"/>
      <c r="U42" s="120"/>
    </row>
    <row r="43" spans="1:21" ht="22.5" customHeight="1">
      <c r="A43" s="25"/>
      <c r="B43" s="41">
        <v>37</v>
      </c>
      <c r="C43" s="42" t="s">
        <v>76</v>
      </c>
      <c r="D43" s="43">
        <v>5</v>
      </c>
      <c r="E43" s="44" t="s">
        <v>71</v>
      </c>
      <c r="F43" s="45" t="s">
        <v>77</v>
      </c>
      <c r="G43" s="129"/>
      <c r="H43" s="46">
        <f t="shared" si="3"/>
        <v>270</v>
      </c>
      <c r="I43" s="47">
        <v>54</v>
      </c>
      <c r="J43" s="110">
        <v>54</v>
      </c>
      <c r="K43" s="48">
        <f t="shared" si="6"/>
        <v>270</v>
      </c>
      <c r="L43" s="49" t="str">
        <f t="shared" si="7"/>
        <v>VYHOVUJE</v>
      </c>
      <c r="M43" s="131"/>
      <c r="N43" s="131"/>
      <c r="O43" s="117"/>
      <c r="P43" s="117"/>
      <c r="Q43" s="132"/>
      <c r="R43" s="132"/>
      <c r="S43" s="122"/>
      <c r="T43" s="117"/>
      <c r="U43" s="120"/>
    </row>
    <row r="44" spans="1:21" ht="22.5" customHeight="1">
      <c r="A44" s="25"/>
      <c r="B44" s="41">
        <v>38</v>
      </c>
      <c r="C44" s="42" t="s">
        <v>78</v>
      </c>
      <c r="D44" s="43">
        <v>2</v>
      </c>
      <c r="E44" s="44" t="s">
        <v>29</v>
      </c>
      <c r="F44" s="45" t="s">
        <v>79</v>
      </c>
      <c r="G44" s="129"/>
      <c r="H44" s="46">
        <f t="shared" si="3"/>
        <v>520</v>
      </c>
      <c r="I44" s="47">
        <v>260</v>
      </c>
      <c r="J44" s="110">
        <v>260</v>
      </c>
      <c r="K44" s="48">
        <f t="shared" si="6"/>
        <v>520</v>
      </c>
      <c r="L44" s="49" t="str">
        <f t="shared" si="7"/>
        <v>VYHOVUJE</v>
      </c>
      <c r="M44" s="131"/>
      <c r="N44" s="131"/>
      <c r="O44" s="117"/>
      <c r="P44" s="117"/>
      <c r="Q44" s="132"/>
      <c r="R44" s="132"/>
      <c r="S44" s="122"/>
      <c r="T44" s="117"/>
      <c r="U44" s="120"/>
    </row>
    <row r="45" spans="1:21" ht="22.5" customHeight="1">
      <c r="A45" s="25"/>
      <c r="B45" s="41">
        <v>39</v>
      </c>
      <c r="C45" s="42" t="s">
        <v>80</v>
      </c>
      <c r="D45" s="43">
        <v>3</v>
      </c>
      <c r="E45" s="44" t="s">
        <v>29</v>
      </c>
      <c r="F45" s="45" t="s">
        <v>81</v>
      </c>
      <c r="G45" s="129"/>
      <c r="H45" s="46">
        <f t="shared" si="3"/>
        <v>105</v>
      </c>
      <c r="I45" s="47">
        <v>35</v>
      </c>
      <c r="J45" s="110">
        <v>35</v>
      </c>
      <c r="K45" s="48">
        <f t="shared" si="6"/>
        <v>105</v>
      </c>
      <c r="L45" s="49" t="str">
        <f t="shared" si="7"/>
        <v>VYHOVUJE</v>
      </c>
      <c r="M45" s="131"/>
      <c r="N45" s="131"/>
      <c r="O45" s="117"/>
      <c r="P45" s="117"/>
      <c r="Q45" s="132"/>
      <c r="R45" s="132"/>
      <c r="S45" s="122"/>
      <c r="T45" s="117"/>
      <c r="U45" s="120"/>
    </row>
    <row r="46" spans="1:21" ht="22.5" customHeight="1">
      <c r="A46" s="25"/>
      <c r="B46" s="41">
        <v>40</v>
      </c>
      <c r="C46" s="42" t="s">
        <v>82</v>
      </c>
      <c r="D46" s="43">
        <v>5</v>
      </c>
      <c r="E46" s="44" t="s">
        <v>32</v>
      </c>
      <c r="F46" s="45" t="s">
        <v>83</v>
      </c>
      <c r="G46" s="129"/>
      <c r="H46" s="46">
        <f t="shared" si="3"/>
        <v>80</v>
      </c>
      <c r="I46" s="47">
        <v>16</v>
      </c>
      <c r="J46" s="110">
        <v>16</v>
      </c>
      <c r="K46" s="48">
        <f t="shared" si="6"/>
        <v>80</v>
      </c>
      <c r="L46" s="49" t="str">
        <f t="shared" si="7"/>
        <v>VYHOVUJE</v>
      </c>
      <c r="M46" s="131"/>
      <c r="N46" s="131"/>
      <c r="O46" s="117"/>
      <c r="P46" s="117"/>
      <c r="Q46" s="132"/>
      <c r="R46" s="132"/>
      <c r="S46" s="122"/>
      <c r="T46" s="117"/>
      <c r="U46" s="120"/>
    </row>
    <row r="47" spans="1:21" ht="22.5" customHeight="1">
      <c r="A47" s="25"/>
      <c r="B47" s="41">
        <v>41</v>
      </c>
      <c r="C47" s="42" t="s">
        <v>84</v>
      </c>
      <c r="D47" s="43">
        <v>10</v>
      </c>
      <c r="E47" s="44" t="s">
        <v>29</v>
      </c>
      <c r="F47" s="45" t="s">
        <v>85</v>
      </c>
      <c r="G47" s="129"/>
      <c r="H47" s="46">
        <f t="shared" si="3"/>
        <v>130</v>
      </c>
      <c r="I47" s="47">
        <v>13</v>
      </c>
      <c r="J47" s="110">
        <v>13</v>
      </c>
      <c r="K47" s="48">
        <f t="shared" si="6"/>
        <v>130</v>
      </c>
      <c r="L47" s="49" t="str">
        <f t="shared" si="7"/>
        <v>VYHOVUJE</v>
      </c>
      <c r="M47" s="131"/>
      <c r="N47" s="131"/>
      <c r="O47" s="117"/>
      <c r="P47" s="117"/>
      <c r="Q47" s="132"/>
      <c r="R47" s="132"/>
      <c r="S47" s="122"/>
      <c r="T47" s="117"/>
      <c r="U47" s="120"/>
    </row>
    <row r="48" spans="1:21" ht="22.5" customHeight="1">
      <c r="A48" s="25"/>
      <c r="B48" s="41">
        <v>42</v>
      </c>
      <c r="C48" s="42" t="s">
        <v>86</v>
      </c>
      <c r="D48" s="43">
        <v>5</v>
      </c>
      <c r="E48" s="44" t="s">
        <v>29</v>
      </c>
      <c r="F48" s="45" t="s">
        <v>87</v>
      </c>
      <c r="G48" s="129"/>
      <c r="H48" s="46">
        <f t="shared" si="3"/>
        <v>100</v>
      </c>
      <c r="I48" s="47">
        <v>20</v>
      </c>
      <c r="J48" s="110">
        <v>20</v>
      </c>
      <c r="K48" s="48">
        <f t="shared" si="6"/>
        <v>100</v>
      </c>
      <c r="L48" s="49" t="str">
        <f t="shared" si="7"/>
        <v>VYHOVUJE</v>
      </c>
      <c r="M48" s="131"/>
      <c r="N48" s="131"/>
      <c r="O48" s="117"/>
      <c r="P48" s="117"/>
      <c r="Q48" s="132"/>
      <c r="R48" s="132"/>
      <c r="S48" s="122"/>
      <c r="T48" s="117"/>
      <c r="U48" s="120"/>
    </row>
    <row r="49" spans="1:21" ht="40.5" customHeight="1">
      <c r="A49" s="25"/>
      <c r="B49" s="41">
        <v>43</v>
      </c>
      <c r="C49" s="42" t="s">
        <v>88</v>
      </c>
      <c r="D49" s="43">
        <v>5</v>
      </c>
      <c r="E49" s="44" t="s">
        <v>32</v>
      </c>
      <c r="F49" s="45" t="s">
        <v>89</v>
      </c>
      <c r="G49" s="129"/>
      <c r="H49" s="46">
        <f t="shared" si="3"/>
        <v>210</v>
      </c>
      <c r="I49" s="47">
        <v>42</v>
      </c>
      <c r="J49" s="110">
        <v>33</v>
      </c>
      <c r="K49" s="48">
        <f t="shared" si="6"/>
        <v>165</v>
      </c>
      <c r="L49" s="49" t="str">
        <f t="shared" si="7"/>
        <v>VYHOVUJE</v>
      </c>
      <c r="M49" s="131"/>
      <c r="N49" s="131"/>
      <c r="O49" s="117"/>
      <c r="P49" s="117"/>
      <c r="Q49" s="132"/>
      <c r="R49" s="132"/>
      <c r="S49" s="122"/>
      <c r="T49" s="117"/>
      <c r="U49" s="120"/>
    </row>
    <row r="50" spans="1:21" ht="39.75" customHeight="1" thickBot="1">
      <c r="A50" s="25"/>
      <c r="B50" s="70">
        <v>44</v>
      </c>
      <c r="C50" s="71" t="s">
        <v>90</v>
      </c>
      <c r="D50" s="72">
        <v>5</v>
      </c>
      <c r="E50" s="73" t="s">
        <v>32</v>
      </c>
      <c r="F50" s="74" t="s">
        <v>91</v>
      </c>
      <c r="G50" s="130"/>
      <c r="H50" s="75">
        <f t="shared" si="3"/>
        <v>325</v>
      </c>
      <c r="I50" s="76">
        <v>65</v>
      </c>
      <c r="J50" s="113">
        <v>35</v>
      </c>
      <c r="K50" s="77">
        <f t="shared" si="6"/>
        <v>175</v>
      </c>
      <c r="L50" s="78" t="str">
        <f t="shared" si="7"/>
        <v>VYHOVUJE</v>
      </c>
      <c r="M50" s="135"/>
      <c r="N50" s="135"/>
      <c r="O50" s="119"/>
      <c r="P50" s="119"/>
      <c r="Q50" s="133"/>
      <c r="R50" s="133"/>
      <c r="S50" s="123"/>
      <c r="T50" s="119"/>
      <c r="U50" s="121"/>
    </row>
    <row r="51" spans="1:21" ht="22.5" customHeight="1">
      <c r="A51" s="25"/>
      <c r="B51" s="79">
        <v>45</v>
      </c>
      <c r="C51" s="80" t="s">
        <v>92</v>
      </c>
      <c r="D51" s="81">
        <v>4</v>
      </c>
      <c r="E51" s="82" t="s">
        <v>93</v>
      </c>
      <c r="F51" s="83" t="s">
        <v>94</v>
      </c>
      <c r="G51" s="128" t="s">
        <v>96</v>
      </c>
      <c r="H51" s="84">
        <f t="shared" si="3"/>
        <v>380</v>
      </c>
      <c r="I51" s="85">
        <v>95</v>
      </c>
      <c r="J51" s="114">
        <v>95</v>
      </c>
      <c r="K51" s="86">
        <f t="shared" si="6"/>
        <v>380</v>
      </c>
      <c r="L51" s="87" t="str">
        <f t="shared" si="7"/>
        <v>VYHOVUJE</v>
      </c>
      <c r="M51" s="134" t="s">
        <v>27</v>
      </c>
      <c r="N51" s="134" t="s">
        <v>96</v>
      </c>
      <c r="O51" s="118"/>
      <c r="P51" s="118"/>
      <c r="Q51" s="131" t="s">
        <v>101</v>
      </c>
      <c r="R51" s="131" t="s">
        <v>102</v>
      </c>
      <c r="S51" s="122">
        <v>21</v>
      </c>
      <c r="T51" s="117"/>
      <c r="U51" s="120" t="s">
        <v>12</v>
      </c>
    </row>
    <row r="52" spans="1:21" ht="22.5" customHeight="1">
      <c r="A52" s="25"/>
      <c r="B52" s="41">
        <v>46</v>
      </c>
      <c r="C52" s="42" t="s">
        <v>60</v>
      </c>
      <c r="D52" s="43">
        <v>100</v>
      </c>
      <c r="E52" s="44" t="s">
        <v>32</v>
      </c>
      <c r="F52" s="45" t="s">
        <v>61</v>
      </c>
      <c r="G52" s="129"/>
      <c r="H52" s="46">
        <f t="shared" si="3"/>
        <v>229.99999999999997</v>
      </c>
      <c r="I52" s="47">
        <v>2.2999999999999998</v>
      </c>
      <c r="J52" s="110">
        <v>2.2999999999999998</v>
      </c>
      <c r="K52" s="48">
        <f t="shared" si="6"/>
        <v>229.99999999999997</v>
      </c>
      <c r="L52" s="49" t="str">
        <f t="shared" si="7"/>
        <v>VYHOVUJE</v>
      </c>
      <c r="M52" s="131"/>
      <c r="N52" s="131"/>
      <c r="O52" s="117"/>
      <c r="P52" s="117"/>
      <c r="Q52" s="132"/>
      <c r="R52" s="132"/>
      <c r="S52" s="122"/>
      <c r="T52" s="117"/>
      <c r="U52" s="120"/>
    </row>
    <row r="53" spans="1:21" ht="25.5" customHeight="1">
      <c r="A53" s="25"/>
      <c r="B53" s="41">
        <v>47</v>
      </c>
      <c r="C53" s="42" t="s">
        <v>124</v>
      </c>
      <c r="D53" s="43">
        <v>40</v>
      </c>
      <c r="E53" s="44" t="s">
        <v>32</v>
      </c>
      <c r="F53" s="45" t="s">
        <v>39</v>
      </c>
      <c r="G53" s="129"/>
      <c r="H53" s="46">
        <f t="shared" si="3"/>
        <v>600</v>
      </c>
      <c r="I53" s="47">
        <v>15</v>
      </c>
      <c r="J53" s="110">
        <v>15</v>
      </c>
      <c r="K53" s="48">
        <f t="shared" si="6"/>
        <v>600</v>
      </c>
      <c r="L53" s="49" t="str">
        <f t="shared" si="7"/>
        <v>VYHOVUJE</v>
      </c>
      <c r="M53" s="131"/>
      <c r="N53" s="131"/>
      <c r="O53" s="117"/>
      <c r="P53" s="117"/>
      <c r="Q53" s="132"/>
      <c r="R53" s="132"/>
      <c r="S53" s="122"/>
      <c r="T53" s="117"/>
      <c r="U53" s="120"/>
    </row>
    <row r="54" spans="1:21" ht="54.75" customHeight="1" thickBot="1">
      <c r="A54" s="25"/>
      <c r="B54" s="70">
        <v>48</v>
      </c>
      <c r="C54" s="71" t="s">
        <v>125</v>
      </c>
      <c r="D54" s="72">
        <v>3</v>
      </c>
      <c r="E54" s="73" t="s">
        <v>32</v>
      </c>
      <c r="F54" s="74" t="s">
        <v>126</v>
      </c>
      <c r="G54" s="130"/>
      <c r="H54" s="75">
        <f t="shared" si="3"/>
        <v>270</v>
      </c>
      <c r="I54" s="76">
        <v>90</v>
      </c>
      <c r="J54" s="113">
        <v>90</v>
      </c>
      <c r="K54" s="77">
        <f t="shared" si="6"/>
        <v>270</v>
      </c>
      <c r="L54" s="78" t="str">
        <f t="shared" si="7"/>
        <v>VYHOVUJE</v>
      </c>
      <c r="M54" s="135"/>
      <c r="N54" s="135"/>
      <c r="O54" s="119"/>
      <c r="P54" s="119"/>
      <c r="Q54" s="133"/>
      <c r="R54" s="133"/>
      <c r="S54" s="123"/>
      <c r="T54" s="119"/>
      <c r="U54" s="121"/>
    </row>
    <row r="55" spans="1:21" ht="118.5" customHeight="1" thickBot="1">
      <c r="A55" s="25"/>
      <c r="B55" s="88">
        <v>49</v>
      </c>
      <c r="C55" s="89" t="s">
        <v>95</v>
      </c>
      <c r="D55" s="90">
        <v>1</v>
      </c>
      <c r="E55" s="91" t="s">
        <v>32</v>
      </c>
      <c r="F55" s="92" t="s">
        <v>129</v>
      </c>
      <c r="G55" s="1" t="s">
        <v>131</v>
      </c>
      <c r="H55" s="93">
        <f t="shared" si="3"/>
        <v>1600</v>
      </c>
      <c r="I55" s="94">
        <v>1600</v>
      </c>
      <c r="J55" s="115">
        <v>1252</v>
      </c>
      <c r="K55" s="95">
        <f t="shared" si="6"/>
        <v>1252</v>
      </c>
      <c r="L55" s="96" t="str">
        <f t="shared" si="7"/>
        <v>VYHOVUJE</v>
      </c>
      <c r="M55" s="97" t="s">
        <v>27</v>
      </c>
      <c r="N55" s="97" t="s">
        <v>96</v>
      </c>
      <c r="O55" s="98"/>
      <c r="P55" s="98"/>
      <c r="Q55" s="97" t="s">
        <v>103</v>
      </c>
      <c r="R55" s="97" t="s">
        <v>104</v>
      </c>
      <c r="S55" s="99">
        <v>21</v>
      </c>
      <c r="T55" s="98"/>
      <c r="U55" s="100" t="s">
        <v>12</v>
      </c>
    </row>
    <row r="56" spans="1:21" ht="16.5" thickTop="1" thickBot="1">
      <c r="C56"/>
      <c r="D56"/>
      <c r="E56"/>
      <c r="F56"/>
      <c r="G56"/>
      <c r="H56"/>
      <c r="K56" s="101"/>
    </row>
    <row r="57" spans="1:21" ht="60.75" customHeight="1" thickTop="1" thickBot="1">
      <c r="B57" s="140" t="s">
        <v>9</v>
      </c>
      <c r="C57" s="140"/>
      <c r="D57" s="140"/>
      <c r="E57" s="140"/>
      <c r="F57" s="140"/>
      <c r="G57" s="13"/>
      <c r="H57" s="102"/>
      <c r="I57" s="103" t="s">
        <v>10</v>
      </c>
      <c r="J57" s="143" t="s">
        <v>11</v>
      </c>
      <c r="K57" s="144"/>
      <c r="L57" s="145"/>
      <c r="T57" s="22"/>
      <c r="U57" s="104"/>
    </row>
    <row r="58" spans="1:21" ht="33" customHeight="1" thickTop="1" thickBot="1">
      <c r="B58" s="136" t="s">
        <v>26</v>
      </c>
      <c r="C58" s="136"/>
      <c r="D58" s="136"/>
      <c r="E58" s="136"/>
      <c r="F58" s="136"/>
      <c r="G58" s="105"/>
      <c r="H58" s="106"/>
      <c r="I58" s="107">
        <f>SUM(H7:H55)</f>
        <v>47990</v>
      </c>
      <c r="J58" s="137">
        <f>SUM(K7:K55)</f>
        <v>40657</v>
      </c>
      <c r="K58" s="138"/>
      <c r="L58" s="139"/>
    </row>
    <row r="59" spans="1:21" ht="14.25" customHeight="1" thickTop="1"/>
    <row r="60" spans="1:21" ht="14.25" customHeight="1"/>
    <row r="61" spans="1:21" ht="14.25" customHeight="1"/>
    <row r="62" spans="1:21" ht="14.25" customHeight="1"/>
    <row r="63" spans="1:21" ht="14.25" customHeight="1"/>
    <row r="64" spans="1:21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</sheetData>
  <sheetProtection algorithmName="SHA-512" hashValue="OYIevb/Oy5ezB4EO9A36JzPTehwNCjkb4QLOvb4VMKGUGcEjg8boYr2SjORI6srOqkB7rmUvQ9l0k1Zg2sxHug==" saltValue="TnEwAJ2UW4bRSIbBJNotJA==" spinCount="100000" sheet="1" objects="1" scenarios="1"/>
  <mergeCells count="36">
    <mergeCell ref="B58:F58"/>
    <mergeCell ref="J58:L58"/>
    <mergeCell ref="B57:F57"/>
    <mergeCell ref="B1:D1"/>
    <mergeCell ref="J57:L57"/>
    <mergeCell ref="J2:S3"/>
    <mergeCell ref="R7:R14"/>
    <mergeCell ref="Q7:Q14"/>
    <mergeCell ref="R15:R50"/>
    <mergeCell ref="Q15:Q50"/>
    <mergeCell ref="M7:M14"/>
    <mergeCell ref="M15:M50"/>
    <mergeCell ref="N7:N14"/>
    <mergeCell ref="N15:N50"/>
    <mergeCell ref="G7:G14"/>
    <mergeCell ref="O7:O14"/>
    <mergeCell ref="G15:G50"/>
    <mergeCell ref="G51:G54"/>
    <mergeCell ref="R51:R54"/>
    <mergeCell ref="Q51:Q54"/>
    <mergeCell ref="M51:M54"/>
    <mergeCell ref="N51:N54"/>
    <mergeCell ref="O51:O54"/>
    <mergeCell ref="P51:P54"/>
    <mergeCell ref="O15:O50"/>
    <mergeCell ref="P7:P14"/>
    <mergeCell ref="P15:P50"/>
    <mergeCell ref="U51:U54"/>
    <mergeCell ref="T51:T54"/>
    <mergeCell ref="S51:S54"/>
    <mergeCell ref="U7:U14"/>
    <mergeCell ref="T7:T14"/>
    <mergeCell ref="S7:S14"/>
    <mergeCell ref="U15:U50"/>
    <mergeCell ref="T15:T50"/>
    <mergeCell ref="S15:S50"/>
  </mergeCells>
  <conditionalFormatting sqref="B7:B55">
    <cfRule type="containsBlanks" dxfId="11" priority="93">
      <formula>LEN(TRIM(B7))=0</formula>
    </cfRule>
  </conditionalFormatting>
  <conditionalFormatting sqref="B7:B55">
    <cfRule type="cellIs" dxfId="10" priority="87" operator="greaterThanOrEqual">
      <formula>1</formula>
    </cfRule>
  </conditionalFormatting>
  <conditionalFormatting sqref="L7:L55">
    <cfRule type="cellIs" dxfId="9" priority="84" operator="equal">
      <formula>"VYHOVUJE"</formula>
    </cfRule>
  </conditionalFormatting>
  <conditionalFormatting sqref="L7:L55">
    <cfRule type="cellIs" dxfId="8" priority="83" operator="equal">
      <formula>"NEVYHOVUJE"</formula>
    </cfRule>
  </conditionalFormatting>
  <conditionalFormatting sqref="J7:J55">
    <cfRule type="containsBlanks" dxfId="7" priority="54">
      <formula>LEN(TRIM(J7))=0</formula>
    </cfRule>
  </conditionalFormatting>
  <conditionalFormatting sqref="J7:J55">
    <cfRule type="notContainsBlanks" dxfId="6" priority="53">
      <formula>LEN(TRIM(J7))&gt;0</formula>
    </cfRule>
  </conditionalFormatting>
  <conditionalFormatting sqref="J7:J55">
    <cfRule type="notContainsBlanks" dxfId="5" priority="52">
      <formula>LEN(TRIM(J7))&gt;0</formula>
    </cfRule>
  </conditionalFormatting>
  <conditionalFormatting sqref="D7:D55">
    <cfRule type="containsBlanks" dxfId="4" priority="26">
      <formula>LEN(TRIM(D7))=0</formula>
    </cfRule>
  </conditionalFormatting>
  <conditionalFormatting sqref="G7 G15 G51 G55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>
      <formula1>"ANO,NE"</formula1>
    </dataValidation>
    <dataValidation type="list" showInputMessage="1" showErrorMessage="1" sqref="E7:E55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v.vrana</cp:lastModifiedBy>
  <cp:revision>1</cp:revision>
  <cp:lastPrinted>2023-05-12T07:24:13Z</cp:lastPrinted>
  <dcterms:created xsi:type="dcterms:W3CDTF">2014-03-05T12:43:32Z</dcterms:created>
  <dcterms:modified xsi:type="dcterms:W3CDTF">2023-05-22T06:31:40Z</dcterms:modified>
</cp:coreProperties>
</file>